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51" i="1" l="1"/>
  <c r="I551" i="1"/>
  <c r="H551" i="1"/>
  <c r="G551" i="1"/>
  <c r="J547" i="1"/>
  <c r="I547" i="1"/>
  <c r="H547" i="1"/>
  <c r="G547" i="1"/>
  <c r="J538" i="1"/>
  <c r="I538" i="1"/>
  <c r="H538" i="1"/>
  <c r="G538" i="1"/>
  <c r="J535" i="1"/>
  <c r="J552" i="1" s="1"/>
  <c r="P36" i="1" s="1"/>
  <c r="I535" i="1"/>
  <c r="I552" i="1" s="1"/>
  <c r="O36" i="1" s="1"/>
  <c r="H535" i="1"/>
  <c r="H552" i="1" s="1"/>
  <c r="N36" i="1" s="1"/>
  <c r="G535" i="1"/>
  <c r="G552" i="1" s="1"/>
  <c r="M36" i="1" s="1"/>
  <c r="J523" i="1"/>
  <c r="I523" i="1"/>
  <c r="H523" i="1"/>
  <c r="G523" i="1"/>
  <c r="J519" i="1"/>
  <c r="I519" i="1"/>
  <c r="H519" i="1"/>
  <c r="G519" i="1"/>
  <c r="J510" i="1"/>
  <c r="J524" i="1" s="1"/>
  <c r="P35" i="1" s="1"/>
  <c r="I510" i="1"/>
  <c r="I524" i="1" s="1"/>
  <c r="O35" i="1" s="1"/>
  <c r="H510" i="1"/>
  <c r="H524" i="1" s="1"/>
  <c r="N35" i="1" s="1"/>
  <c r="G510" i="1"/>
  <c r="G524" i="1" s="1"/>
  <c r="M35" i="1" s="1"/>
  <c r="J497" i="1"/>
  <c r="I497" i="1"/>
  <c r="H497" i="1"/>
  <c r="G497" i="1"/>
  <c r="J493" i="1"/>
  <c r="I493" i="1"/>
  <c r="H493" i="1"/>
  <c r="G493" i="1"/>
  <c r="J484" i="1"/>
  <c r="I484" i="1"/>
  <c r="H484" i="1"/>
  <c r="G484" i="1"/>
  <c r="J481" i="1"/>
  <c r="J498" i="1" s="1"/>
  <c r="P34" i="1" s="1"/>
  <c r="I481" i="1"/>
  <c r="I498" i="1" s="1"/>
  <c r="O34" i="1" s="1"/>
  <c r="H481" i="1"/>
  <c r="H498" i="1" s="1"/>
  <c r="N34" i="1" s="1"/>
  <c r="G481" i="1"/>
  <c r="G498" i="1" s="1"/>
  <c r="M34" i="1" s="1"/>
  <c r="J469" i="1"/>
  <c r="I469" i="1"/>
  <c r="H469" i="1"/>
  <c r="G469" i="1"/>
  <c r="J465" i="1"/>
  <c r="I465" i="1"/>
  <c r="H465" i="1"/>
  <c r="G465" i="1"/>
  <c r="J454" i="1"/>
  <c r="J470" i="1" s="1"/>
  <c r="P33" i="1" s="1"/>
  <c r="I454" i="1"/>
  <c r="I470" i="1" s="1"/>
  <c r="O33" i="1" s="1"/>
  <c r="H454" i="1"/>
  <c r="H470" i="1" s="1"/>
  <c r="N33" i="1" s="1"/>
  <c r="G454" i="1"/>
  <c r="G470" i="1" s="1"/>
  <c r="M33" i="1" s="1"/>
  <c r="J442" i="1"/>
  <c r="I442" i="1"/>
  <c r="H442" i="1"/>
  <c r="G442" i="1"/>
  <c r="J438" i="1"/>
  <c r="I438" i="1"/>
  <c r="H438" i="1"/>
  <c r="G438" i="1"/>
  <c r="J429" i="1"/>
  <c r="I429" i="1"/>
  <c r="H429" i="1"/>
  <c r="G429" i="1"/>
  <c r="J426" i="1"/>
  <c r="J443" i="1" s="1"/>
  <c r="P32" i="1" s="1"/>
  <c r="I426" i="1"/>
  <c r="I443" i="1" s="1"/>
  <c r="O32" i="1" s="1"/>
  <c r="H426" i="1"/>
  <c r="H443" i="1" s="1"/>
  <c r="N32" i="1" s="1"/>
  <c r="G426" i="1"/>
  <c r="G443" i="1" s="1"/>
  <c r="M32" i="1" s="1"/>
  <c r="J414" i="1"/>
  <c r="I414" i="1"/>
  <c r="H414" i="1"/>
  <c r="G414" i="1"/>
  <c r="J410" i="1"/>
  <c r="I410" i="1"/>
  <c r="H410" i="1"/>
  <c r="G410" i="1"/>
  <c r="J401" i="1"/>
  <c r="I401" i="1"/>
  <c r="H401" i="1"/>
  <c r="G401" i="1"/>
  <c r="J398" i="1"/>
  <c r="J415" i="1" s="1"/>
  <c r="P31" i="1" s="1"/>
  <c r="I398" i="1"/>
  <c r="I415" i="1" s="1"/>
  <c r="O31" i="1" s="1"/>
  <c r="H398" i="1"/>
  <c r="H415" i="1" s="1"/>
  <c r="N31" i="1" s="1"/>
  <c r="G398" i="1"/>
  <c r="G415" i="1" s="1"/>
  <c r="M31" i="1" s="1"/>
  <c r="J386" i="1"/>
  <c r="I386" i="1"/>
  <c r="H386" i="1"/>
  <c r="G386" i="1"/>
  <c r="J382" i="1"/>
  <c r="I382" i="1"/>
  <c r="H382" i="1"/>
  <c r="G382" i="1"/>
  <c r="J373" i="1"/>
  <c r="I373" i="1"/>
  <c r="H373" i="1"/>
  <c r="G373" i="1"/>
  <c r="J370" i="1"/>
  <c r="J387" i="1" s="1"/>
  <c r="P30" i="1" s="1"/>
  <c r="I370" i="1"/>
  <c r="I387" i="1" s="1"/>
  <c r="O30" i="1" s="1"/>
  <c r="H370" i="1"/>
  <c r="H387" i="1" s="1"/>
  <c r="N30" i="1" s="1"/>
  <c r="G370" i="1"/>
  <c r="G387" i="1" s="1"/>
  <c r="M30" i="1" s="1"/>
  <c r="J358" i="1"/>
  <c r="I358" i="1"/>
  <c r="H358" i="1"/>
  <c r="G358" i="1"/>
  <c r="J354" i="1"/>
  <c r="I354" i="1"/>
  <c r="H354" i="1"/>
  <c r="G354" i="1"/>
  <c r="J347" i="1"/>
  <c r="J359" i="1" s="1"/>
  <c r="P29" i="1" s="1"/>
  <c r="I347" i="1"/>
  <c r="I359" i="1" s="1"/>
  <c r="O29" i="1" s="1"/>
  <c r="H347" i="1"/>
  <c r="H359" i="1" s="1"/>
  <c r="N29" i="1" s="1"/>
  <c r="G347" i="1"/>
  <c r="G359" i="1" s="1"/>
  <c r="M29" i="1" s="1"/>
  <c r="J332" i="1"/>
  <c r="I332" i="1"/>
  <c r="H332" i="1"/>
  <c r="G332" i="1"/>
  <c r="J328" i="1"/>
  <c r="I328" i="1"/>
  <c r="H328" i="1"/>
  <c r="G328" i="1"/>
  <c r="J319" i="1"/>
  <c r="J333" i="1" s="1"/>
  <c r="P28" i="1" s="1"/>
  <c r="I319" i="1"/>
  <c r="I333" i="1" s="1"/>
  <c r="O28" i="1" s="1"/>
  <c r="H319" i="1"/>
  <c r="H333" i="1" s="1"/>
  <c r="N28" i="1" s="1"/>
  <c r="G319" i="1"/>
  <c r="G333" i="1" s="1"/>
  <c r="M28" i="1" s="1"/>
  <c r="J307" i="1"/>
  <c r="I307" i="1"/>
  <c r="H307" i="1"/>
  <c r="G307" i="1"/>
  <c r="J303" i="1"/>
  <c r="I303" i="1"/>
  <c r="H303" i="1"/>
  <c r="G303" i="1"/>
  <c r="J293" i="1"/>
  <c r="I293" i="1"/>
  <c r="H293" i="1"/>
  <c r="G293" i="1"/>
  <c r="J290" i="1"/>
  <c r="J308" i="1" s="1"/>
  <c r="P27" i="1" s="1"/>
  <c r="I290" i="1"/>
  <c r="I308" i="1" s="1"/>
  <c r="O27" i="1" s="1"/>
  <c r="H290" i="1"/>
  <c r="H308" i="1" s="1"/>
  <c r="G290" i="1"/>
  <c r="G308" i="1" s="1"/>
  <c r="M27" i="1" s="1"/>
  <c r="J278" i="1"/>
  <c r="I278" i="1"/>
  <c r="H278" i="1"/>
  <c r="G278" i="1"/>
  <c r="J274" i="1"/>
  <c r="I274" i="1"/>
  <c r="H274" i="1"/>
  <c r="G274" i="1"/>
  <c r="J265" i="1"/>
  <c r="I265" i="1"/>
  <c r="H265" i="1"/>
  <c r="G265" i="1"/>
  <c r="J262" i="1"/>
  <c r="J279" i="1" s="1"/>
  <c r="P26" i="1" s="1"/>
  <c r="I262" i="1"/>
  <c r="I279" i="1" s="1"/>
  <c r="H262" i="1"/>
  <c r="H279" i="1" s="1"/>
  <c r="N26" i="1" s="1"/>
  <c r="G262" i="1"/>
  <c r="G279" i="1" s="1"/>
  <c r="J250" i="1"/>
  <c r="I250" i="1"/>
  <c r="H250" i="1"/>
  <c r="G250" i="1"/>
  <c r="J246" i="1"/>
  <c r="I246" i="1"/>
  <c r="H246" i="1"/>
  <c r="G246" i="1"/>
  <c r="J237" i="1"/>
  <c r="J251" i="1" s="1"/>
  <c r="P25" i="1" s="1"/>
  <c r="I237" i="1"/>
  <c r="I251" i="1" s="1"/>
  <c r="O25" i="1" s="1"/>
  <c r="H237" i="1"/>
  <c r="H251" i="1" s="1"/>
  <c r="G237" i="1"/>
  <c r="G251" i="1" s="1"/>
  <c r="M25" i="1" s="1"/>
  <c r="J224" i="1"/>
  <c r="I224" i="1"/>
  <c r="H224" i="1"/>
  <c r="G224" i="1"/>
  <c r="J220" i="1"/>
  <c r="I220" i="1"/>
  <c r="H220" i="1"/>
  <c r="G220" i="1"/>
  <c r="J211" i="1"/>
  <c r="I211" i="1"/>
  <c r="H211" i="1"/>
  <c r="G211" i="1"/>
  <c r="J208" i="1"/>
  <c r="J225" i="1" s="1"/>
  <c r="P24" i="1" s="1"/>
  <c r="I208" i="1"/>
  <c r="I225" i="1" s="1"/>
  <c r="H208" i="1"/>
  <c r="H225" i="1" s="1"/>
  <c r="N24" i="1" s="1"/>
  <c r="G208" i="1"/>
  <c r="G225" i="1" s="1"/>
  <c r="J196" i="1"/>
  <c r="I196" i="1"/>
  <c r="H196" i="1"/>
  <c r="G196" i="1"/>
  <c r="J192" i="1"/>
  <c r="I192" i="1"/>
  <c r="H192" i="1"/>
  <c r="G192" i="1"/>
  <c r="J182" i="1"/>
  <c r="J197" i="1" s="1"/>
  <c r="P23" i="1" s="1"/>
  <c r="I182" i="1"/>
  <c r="I197" i="1" s="1"/>
  <c r="O23" i="1" s="1"/>
  <c r="H182" i="1"/>
  <c r="H197" i="1" s="1"/>
  <c r="G182" i="1"/>
  <c r="G197" i="1" s="1"/>
  <c r="M23" i="1" s="1"/>
  <c r="J170" i="1"/>
  <c r="I170" i="1"/>
  <c r="H170" i="1"/>
  <c r="G170" i="1"/>
  <c r="J166" i="1"/>
  <c r="I166" i="1"/>
  <c r="H166" i="1"/>
  <c r="G166" i="1"/>
  <c r="J158" i="1"/>
  <c r="I158" i="1"/>
  <c r="H158" i="1"/>
  <c r="G158" i="1"/>
  <c r="J155" i="1"/>
  <c r="J171" i="1" s="1"/>
  <c r="P22" i="1" s="1"/>
  <c r="I155" i="1"/>
  <c r="I171" i="1" s="1"/>
  <c r="H155" i="1"/>
  <c r="H171" i="1" s="1"/>
  <c r="N22" i="1" s="1"/>
  <c r="G155" i="1"/>
  <c r="G171" i="1" s="1"/>
  <c r="J143" i="1"/>
  <c r="I143" i="1"/>
  <c r="I144" i="1" s="1"/>
  <c r="O20" i="1" s="1"/>
  <c r="H143" i="1"/>
  <c r="H144" i="1" s="1"/>
  <c r="G143" i="1"/>
  <c r="G144" i="1" s="1"/>
  <c r="M20" i="1" s="1"/>
  <c r="J139" i="1"/>
  <c r="I139" i="1"/>
  <c r="H139" i="1"/>
  <c r="G139" i="1"/>
  <c r="J130" i="1"/>
  <c r="I130" i="1"/>
  <c r="H130" i="1"/>
  <c r="G130" i="1"/>
  <c r="J127" i="1"/>
  <c r="J144" i="1" s="1"/>
  <c r="P20" i="1" s="1"/>
  <c r="I127" i="1"/>
  <c r="H127" i="1"/>
  <c r="G127" i="1"/>
  <c r="J115" i="1"/>
  <c r="I115" i="1"/>
  <c r="H115" i="1"/>
  <c r="G115" i="1"/>
  <c r="J111" i="1"/>
  <c r="I111" i="1"/>
  <c r="H111" i="1"/>
  <c r="G111" i="1"/>
  <c r="J101" i="1"/>
  <c r="I101" i="1"/>
  <c r="H101" i="1"/>
  <c r="G101" i="1"/>
  <c r="J98" i="1"/>
  <c r="J116" i="1" s="1"/>
  <c r="P19" i="1" s="1"/>
  <c r="I98" i="1"/>
  <c r="I116" i="1" s="1"/>
  <c r="H98" i="1"/>
  <c r="H116" i="1" s="1"/>
  <c r="N19" i="1" s="1"/>
  <c r="G98" i="1"/>
  <c r="G116" i="1" s="1"/>
  <c r="J86" i="1"/>
  <c r="I86" i="1"/>
  <c r="H86" i="1"/>
  <c r="G86" i="1"/>
  <c r="J82" i="1"/>
  <c r="I82" i="1"/>
  <c r="H82" i="1"/>
  <c r="G82" i="1"/>
  <c r="J74" i="1"/>
  <c r="J87" i="1" s="1"/>
  <c r="P18" i="1" s="1"/>
  <c r="I74" i="1"/>
  <c r="I87" i="1" s="1"/>
  <c r="O18" i="1" s="1"/>
  <c r="H74" i="1"/>
  <c r="H87" i="1" s="1"/>
  <c r="G74" i="1"/>
  <c r="G87" i="1" s="1"/>
  <c r="M18" i="1" s="1"/>
  <c r="J61" i="1"/>
  <c r="I61" i="1"/>
  <c r="H61" i="1"/>
  <c r="G61" i="1"/>
  <c r="J58" i="1"/>
  <c r="I58" i="1"/>
  <c r="H58" i="1"/>
  <c r="G58" i="1"/>
  <c r="J48" i="1"/>
  <c r="J62" i="1" s="1"/>
  <c r="P17" i="1" s="1"/>
  <c r="I48" i="1"/>
  <c r="I62" i="1" s="1"/>
  <c r="H48" i="1"/>
  <c r="H62" i="1" s="1"/>
  <c r="N17" i="1" s="1"/>
  <c r="G48" i="1"/>
  <c r="G62" i="1" s="1"/>
  <c r="Q36" i="1"/>
  <c r="J36" i="1"/>
  <c r="I36" i="1"/>
  <c r="H36" i="1"/>
  <c r="G36" i="1"/>
  <c r="Q35" i="1"/>
  <c r="Q34" i="1"/>
  <c r="Q33" i="1"/>
  <c r="Q32" i="1"/>
  <c r="J32" i="1"/>
  <c r="I32" i="1"/>
  <c r="H32" i="1"/>
  <c r="G32" i="1"/>
  <c r="Q31" i="1"/>
  <c r="Q30" i="1"/>
  <c r="Q29" i="1"/>
  <c r="Q28" i="1"/>
  <c r="Q27" i="1"/>
  <c r="N27" i="1"/>
  <c r="Q26" i="1"/>
  <c r="O26" i="1"/>
  <c r="M26" i="1"/>
  <c r="Q25" i="1"/>
  <c r="N25" i="1"/>
  <c r="Q24" i="1"/>
  <c r="O24" i="1"/>
  <c r="M24" i="1"/>
  <c r="Q23" i="1"/>
  <c r="N23" i="1"/>
  <c r="J23" i="1"/>
  <c r="I23" i="1"/>
  <c r="H23" i="1"/>
  <c r="G23" i="1"/>
  <c r="Q22" i="1"/>
  <c r="O22" i="1"/>
  <c r="M22" i="1"/>
  <c r="Q20" i="1"/>
  <c r="N20" i="1"/>
  <c r="J20" i="1"/>
  <c r="J37" i="1" s="1"/>
  <c r="I20" i="1"/>
  <c r="I37" i="1" s="1"/>
  <c r="O16" i="1" s="1"/>
  <c r="H20" i="1"/>
  <c r="H37" i="1" s="1"/>
  <c r="G20" i="1"/>
  <c r="G37" i="1" s="1"/>
  <c r="M16" i="1" s="1"/>
  <c r="M37" i="1" s="1"/>
  <c r="Q19" i="1"/>
  <c r="O19" i="1"/>
  <c r="M19" i="1"/>
  <c r="Q18" i="1"/>
  <c r="N18" i="1"/>
  <c r="Q17" i="1"/>
  <c r="O17" i="1"/>
  <c r="M17" i="1"/>
  <c r="Q16" i="1"/>
  <c r="Q37" i="1" s="1"/>
  <c r="P16" i="1"/>
  <c r="N16" i="1"/>
  <c r="N37" i="1" s="1"/>
  <c r="P37" i="1" l="1"/>
  <c r="O37" i="1"/>
</calcChain>
</file>

<file path=xl/sharedStrings.xml><?xml version="1.0" encoding="utf-8"?>
<sst xmlns="http://schemas.openxmlformats.org/spreadsheetml/2006/main" count="873" uniqueCount="256">
  <si>
    <t>Утверждаю</t>
  </si>
  <si>
    <t xml:space="preserve">Заведующий </t>
  </si>
  <si>
    <t xml:space="preserve">МАДОУ "Детский сад № 1 </t>
  </si>
  <si>
    <t>"Голубой кораблик"</t>
  </si>
  <si>
    <t>Доля от суточной потребности в пищевых веществах энергии</t>
  </si>
  <si>
    <t>___________О.Н.Михайлова</t>
  </si>
  <si>
    <t>"01" декабря 2024г.</t>
  </si>
  <si>
    <t>завтрак - 20%</t>
  </si>
  <si>
    <t xml:space="preserve">  20-дневное меню</t>
  </si>
  <si>
    <t>второй завтрак - 5%</t>
  </si>
  <si>
    <t>для детей в возрасте от 3 до 7 лет</t>
  </si>
  <si>
    <t>обед - 35%</t>
  </si>
  <si>
    <t>посещающих дошкольные образовательные учреждения</t>
  </si>
  <si>
    <t>полдник - 15%</t>
  </si>
  <si>
    <t>Номер рецептуры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</si>
  <si>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</si>
  <si>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</si>
  <si>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</si>
  <si>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</si>
  <si>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 рекомендуемая</t>
  </si>
  <si>
    <t>белки,г</t>
  </si>
  <si>
    <t>жиры,г</t>
  </si>
  <si>
    <t>углеводы г</t>
  </si>
  <si>
    <t xml:space="preserve"> Энергет ценность ККАЛ</t>
  </si>
  <si>
    <t>СанПиН 2.3/2.4.3590-20</t>
  </si>
  <si>
    <t>белки</t>
  </si>
  <si>
    <t>жиры</t>
  </si>
  <si>
    <t>углев</t>
  </si>
  <si>
    <t>ккал</t>
  </si>
  <si>
    <t>Ккал в %</t>
  </si>
  <si>
    <t>1 ДЕНЬ</t>
  </si>
  <si>
    <t>фактическая</t>
  </si>
  <si>
    <t>5\4</t>
  </si>
  <si>
    <t>завтрак</t>
  </si>
  <si>
    <t>Каша манная молочная с маслом сливочным</t>
  </si>
  <si>
    <t>10\10</t>
  </si>
  <si>
    <t>Чай</t>
  </si>
  <si>
    <t>1\13</t>
  </si>
  <si>
    <t>Хлеб пшеничный с маслом</t>
  </si>
  <si>
    <t>30/7</t>
  </si>
  <si>
    <t>Итого</t>
  </si>
  <si>
    <t>10-30-11-00 час</t>
  </si>
  <si>
    <t>второй завтрак</t>
  </si>
  <si>
    <t>Сок плодово-ягодный промышленного выпуска для детского питания</t>
  </si>
  <si>
    <t>2\1</t>
  </si>
  <si>
    <t>Горошек зеленый с яйцом</t>
  </si>
  <si>
    <t>6\2</t>
  </si>
  <si>
    <t>обед</t>
  </si>
  <si>
    <t>Щи из свежей капусты со сметаной</t>
  </si>
  <si>
    <t>11\8</t>
  </si>
  <si>
    <t>Гуляш из мяса свинины</t>
  </si>
  <si>
    <t>3\4</t>
  </si>
  <si>
    <t>Каша гречневая</t>
  </si>
  <si>
    <t>6\10</t>
  </si>
  <si>
    <t>Компот из сухофруктов</t>
  </si>
  <si>
    <t>Хлеб пшеничный витамин.</t>
  </si>
  <si>
    <t>Хлеб ржаной</t>
  </si>
  <si>
    <t>сб.2010 №401</t>
  </si>
  <si>
    <t>полдник</t>
  </si>
  <si>
    <t>Молоко кипяченое</t>
  </si>
  <si>
    <t>Кондитерское изделие</t>
  </si>
  <si>
    <t>Итого за день</t>
  </si>
  <si>
    <t>ср знач</t>
  </si>
  <si>
    <t>Калории от суточной нормы в %</t>
  </si>
  <si>
    <t>Сумарные объемы блюд (не менее):</t>
  </si>
  <si>
    <t xml:space="preserve">Завтрак - </t>
  </si>
  <si>
    <t>400 гр.</t>
  </si>
  <si>
    <t>2 день</t>
  </si>
  <si>
    <t>Второй завтрак - 100 гр.</t>
  </si>
  <si>
    <t xml:space="preserve">        Обед - 600 гр.</t>
  </si>
  <si>
    <t>2\4</t>
  </si>
  <si>
    <t>Каша гречневая молочная с маслом</t>
  </si>
  <si>
    <t xml:space="preserve">               Полдник - 250 гр.</t>
  </si>
  <si>
    <t>14\10</t>
  </si>
  <si>
    <t>Какао c молоком</t>
  </si>
  <si>
    <t>21\1</t>
  </si>
  <si>
    <t>Салат из отварной свеклы и моркови с маслом</t>
  </si>
  <si>
    <t>18\2</t>
  </si>
  <si>
    <t>Суп картофельный с макаронными</t>
  </si>
  <si>
    <t>изделиями с мясом</t>
  </si>
  <si>
    <t>18\8</t>
  </si>
  <si>
    <t>Зразы из говядины</t>
  </si>
  <si>
    <t>3\3</t>
  </si>
  <si>
    <t>Картофельное пюре</t>
  </si>
  <si>
    <t>сб.2010 №400</t>
  </si>
  <si>
    <t>Кисломолочные продукты в ассортим.</t>
  </si>
  <si>
    <t>6\12</t>
  </si>
  <si>
    <t>Ватрушка со сметаной</t>
  </si>
  <si>
    <t>3 ДЕНЬ</t>
  </si>
  <si>
    <t>2\6</t>
  </si>
  <si>
    <t>Омлет запеченый</t>
  </si>
  <si>
    <t>11\1</t>
  </si>
  <si>
    <t>Салат из моркови с яблоком</t>
  </si>
  <si>
    <t>12\10</t>
  </si>
  <si>
    <t>Чай с молоком</t>
  </si>
  <si>
    <t>итого</t>
  </si>
  <si>
    <t>11\2</t>
  </si>
  <si>
    <t>Рассольник с крупой и сметаной</t>
  </si>
  <si>
    <t>5\9</t>
  </si>
  <si>
    <t>Биточки из мяса кур</t>
  </si>
  <si>
    <t>43\3</t>
  </si>
  <si>
    <t>Макаронные изделия отварные</t>
  </si>
  <si>
    <t>17\12</t>
  </si>
  <si>
    <t>Пирожок с повидлом</t>
  </si>
  <si>
    <t>4 день</t>
  </si>
  <si>
    <t>17\4</t>
  </si>
  <si>
    <t>Каша пшеничная молочная с маслом</t>
  </si>
  <si>
    <t>Фрукты  (банан)                                                     100</t>
  </si>
  <si>
    <t>31\1</t>
  </si>
  <si>
    <t>Салат из отварного картофеля  с соленым огурцом</t>
  </si>
  <si>
    <t>5\2</t>
  </si>
  <si>
    <t>Свекольник со сметаной</t>
  </si>
  <si>
    <t>с мясом</t>
  </si>
  <si>
    <t>6\7</t>
  </si>
  <si>
    <t>Рыба запеченая в молочном соусе</t>
  </si>
  <si>
    <t xml:space="preserve"> </t>
  </si>
  <si>
    <t>Рис припушенный с овощами</t>
  </si>
  <si>
    <t>Полдник</t>
  </si>
  <si>
    <t>Кисломолочные продукты в ассортименте</t>
  </si>
  <si>
    <t xml:space="preserve">8\12 </t>
  </si>
  <si>
    <t>Ватрушка с творогом</t>
  </si>
  <si>
    <t xml:space="preserve"> 5 день</t>
  </si>
  <si>
    <t>7\4</t>
  </si>
  <si>
    <t>Каша рисовая  молочная</t>
  </si>
  <si>
    <t>Чай  с молоком</t>
  </si>
  <si>
    <t>3\13</t>
  </si>
  <si>
    <t>Хлеб пшеничн с сыром</t>
  </si>
  <si>
    <t>30\10</t>
  </si>
  <si>
    <t>Витаминизированный напиток "Витошка"</t>
  </si>
  <si>
    <t>28\1</t>
  </si>
  <si>
    <t>Салат из отварного  картофеля, моркови и репчатого лука с растительным маслом</t>
  </si>
  <si>
    <t>17\2</t>
  </si>
  <si>
    <t>Суп  с бобовыми</t>
  </si>
  <si>
    <t>14\7</t>
  </si>
  <si>
    <t>Шницель из говядины</t>
  </si>
  <si>
    <t>8\3</t>
  </si>
  <si>
    <t>Капуста тушеная</t>
  </si>
  <si>
    <t>сб.2010№401</t>
  </si>
  <si>
    <t>6 день</t>
  </si>
  <si>
    <t>16\4</t>
  </si>
  <si>
    <t>Каша ассорти с маслом (рис, пшено)</t>
  </si>
  <si>
    <t>11\10</t>
  </si>
  <si>
    <t xml:space="preserve">Чай  с лимоном </t>
  </si>
  <si>
    <t>5\1</t>
  </si>
  <si>
    <t>Салат из свежей капусты с  морковью и маслом</t>
  </si>
  <si>
    <t>30\2</t>
  </si>
  <si>
    <t>Уха рыбацкая</t>
  </si>
  <si>
    <t>190\5</t>
  </si>
  <si>
    <t>6\8</t>
  </si>
  <si>
    <t>Рагу из отварного мяса говядины</t>
  </si>
  <si>
    <t>7 день</t>
  </si>
  <si>
    <t>Какао с молоком</t>
  </si>
  <si>
    <t>30\7</t>
  </si>
  <si>
    <t>14\2</t>
  </si>
  <si>
    <t>Суп из овощей</t>
  </si>
  <si>
    <t>со сметаной с мясом</t>
  </si>
  <si>
    <t>12\7</t>
  </si>
  <si>
    <t>Тефтели рыбные с рисом в соусе</t>
  </si>
  <si>
    <t>45\3</t>
  </si>
  <si>
    <t>Рис рассыпчатый</t>
  </si>
  <si>
    <t xml:space="preserve">17\12 </t>
  </si>
  <si>
    <t>Кисломолочные продукты</t>
  </si>
  <si>
    <t>8 день</t>
  </si>
  <si>
    <t>Фрукты  (яблоко)                                               200</t>
  </si>
  <si>
    <t>Салат из капусты с морковью и маслом</t>
  </si>
  <si>
    <t>Суп картофельный с макаронами</t>
  </si>
  <si>
    <t>8\9</t>
  </si>
  <si>
    <t>Суфле из мяса кур паровое</t>
  </si>
  <si>
    <t xml:space="preserve">1\10 </t>
  </si>
  <si>
    <t>Компот из свежих фруктов</t>
  </si>
  <si>
    <t xml:space="preserve">Печенье  </t>
  </si>
  <si>
    <t>9 день</t>
  </si>
  <si>
    <t>13\5</t>
  </si>
  <si>
    <t>завтрак усилен</t>
  </si>
  <si>
    <t>Запеканка из творога  с морковью с</t>
  </si>
  <si>
    <t>9\11</t>
  </si>
  <si>
    <t>молочным соусом</t>
  </si>
  <si>
    <t>Чай с лиимоном</t>
  </si>
  <si>
    <t>200\5</t>
  </si>
  <si>
    <t>23\1</t>
  </si>
  <si>
    <t>Салат из отварной свеклы с сол.огурц</t>
  </si>
  <si>
    <t>25\2</t>
  </si>
  <si>
    <t>Суп пюре из картофеля с гренками</t>
  </si>
  <si>
    <t>180\15</t>
  </si>
  <si>
    <t>21\8</t>
  </si>
  <si>
    <t>Тефтели из мяса в молочном соусе</t>
  </si>
  <si>
    <t>1\10</t>
  </si>
  <si>
    <t>10 день</t>
  </si>
  <si>
    <t>Каша гречневая с маслом</t>
  </si>
  <si>
    <t>13\10</t>
  </si>
  <si>
    <t>Кофейный напиток с молоком</t>
  </si>
  <si>
    <t>29\1</t>
  </si>
  <si>
    <t>Салат из отварного картофеля, моркови, свеклы с реп. луком и соленым огурцом</t>
  </si>
  <si>
    <t>2\2</t>
  </si>
  <si>
    <t>Борщ со сметаной и мясом</t>
  </si>
  <si>
    <t>32\8</t>
  </si>
  <si>
    <t>Голубцы ленивые</t>
  </si>
  <si>
    <t>11 день</t>
  </si>
  <si>
    <t>7\8</t>
  </si>
  <si>
    <t>Бефстроганов из отварного мяса говядины</t>
  </si>
  <si>
    <t>сб 2010 №401</t>
  </si>
  <si>
    <t>12 день</t>
  </si>
  <si>
    <t xml:space="preserve">     5\4</t>
  </si>
  <si>
    <t>Какао  с молоком</t>
  </si>
  <si>
    <t>Салат из отварного картофеля с соленым огурцом</t>
  </si>
  <si>
    <t>31\2</t>
  </si>
  <si>
    <t>Суп крестьянский с крупой</t>
  </si>
  <si>
    <t>20\8</t>
  </si>
  <si>
    <t>Тефтели из мяса говядины</t>
  </si>
  <si>
    <t>5\12</t>
  </si>
  <si>
    <t xml:space="preserve"> 13 день</t>
  </si>
  <si>
    <t>Салат из моркови с  маслом</t>
  </si>
  <si>
    <t>6\9</t>
  </si>
  <si>
    <t>Запеканка картофельная фаршированная мясом кур с овощами</t>
  </si>
  <si>
    <t>Кисель  из сухофруктов</t>
  </si>
  <si>
    <t>14 дней</t>
  </si>
  <si>
    <t>Чай с лимоном</t>
  </si>
  <si>
    <t>200/5</t>
  </si>
  <si>
    <t>Фрукты  (яблоко)                                            200</t>
  </si>
  <si>
    <t>10\2</t>
  </si>
  <si>
    <t>Рассольник домашний со сметаной и мясом</t>
  </si>
  <si>
    <t>Рыба, запеченая в молочном соусе</t>
  </si>
  <si>
    <t>15 день</t>
  </si>
  <si>
    <t>14\4</t>
  </si>
  <si>
    <t>Каша ячневая молочная с маслом</t>
  </si>
  <si>
    <t>Салат из отварного картофеля, моркови репчатого лука с растительным  маслом</t>
  </si>
  <si>
    <t>16\2</t>
  </si>
  <si>
    <t>Суп картофельный с крупой</t>
  </si>
  <si>
    <t xml:space="preserve">Кондитерское изделие  </t>
  </si>
  <si>
    <t>16 день</t>
  </si>
  <si>
    <t>18\4</t>
  </si>
  <si>
    <t>Каша ассорти  молочная с маслом (рис, греча)</t>
  </si>
  <si>
    <t>17 день</t>
  </si>
  <si>
    <t>15\4</t>
  </si>
  <si>
    <t xml:space="preserve">Суп овсяный </t>
  </si>
  <si>
    <t>с  мясом</t>
  </si>
  <si>
    <t>31\8</t>
  </si>
  <si>
    <t>8\12</t>
  </si>
  <si>
    <t>Сдоба  обыкновенная</t>
  </si>
  <si>
    <t>18 день</t>
  </si>
  <si>
    <t xml:space="preserve">     11\4</t>
  </si>
  <si>
    <t>Каша пшенная с маслом</t>
  </si>
  <si>
    <t>Хлеб пшеничный  с сыром</t>
  </si>
  <si>
    <t>1\9</t>
  </si>
  <si>
    <t xml:space="preserve">Мясо кур отварное </t>
  </si>
  <si>
    <t>Ватрушка с повидлом</t>
  </si>
  <si>
    <t>19 день</t>
  </si>
  <si>
    <t>19\5</t>
  </si>
  <si>
    <t xml:space="preserve">завтрак </t>
  </si>
  <si>
    <t xml:space="preserve">Суфле творожное с </t>
  </si>
  <si>
    <t>2\11</t>
  </si>
  <si>
    <t>19\2</t>
  </si>
  <si>
    <t>7\12</t>
  </si>
  <si>
    <t>Пирожок с яблоком</t>
  </si>
  <si>
    <t>20 день</t>
  </si>
  <si>
    <t>190\15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</si>
</sst>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center"/>
    </xf>
    <xf numFmtId="9" fontId="1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NumberFormat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/>
    <xf numFmtId="0" fontId="0" fillId="0" borderId="13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 textRotation="90"/>
    </xf>
    <xf numFmtId="0" fontId="0" fillId="0" borderId="5" xfId="0" applyBorder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 textRotation="90"/>
    </xf>
    <xf numFmtId="164" fontId="1" fillId="0" borderId="5" xfId="0" applyNumberFormat="1" applyFont="1" applyBorder="1" applyAlignment="1">
      <alignment horizontal="center" vertical="center"/>
    </xf>
    <xf numFmtId="16" fontId="1" fillId="0" borderId="9" xfId="0" applyNumberFormat="1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" fontId="0" fillId="0" borderId="0" xfId="0" applyNumberFormat="1" applyFill="1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1" fontId="0" fillId="0" borderId="0" xfId="0" applyNumberFormat="1" applyBorder="1" applyAlignment="1">
      <alignment horizontal="center"/>
    </xf>
    <xf numFmtId="164" fontId="0" fillId="3" borderId="5" xfId="0" applyNumberForma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64" fontId="0" fillId="0" borderId="13" xfId="0" applyNumberFormat="1" applyBorder="1" applyAlignment="1">
      <alignment horizontal="left" vertical="center"/>
    </xf>
    <xf numFmtId="164" fontId="0" fillId="0" borderId="14" xfId="0" applyNumberFormat="1" applyBorder="1" applyAlignment="1">
      <alignment horizontal="left" vertical="center"/>
    </xf>
    <xf numFmtId="164" fontId="0" fillId="0" borderId="15" xfId="0" applyNumberFormat="1" applyBorder="1" applyAlignment="1">
      <alignment horizontal="left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164" fontId="0" fillId="0" borderId="0" xfId="0" applyNumberFormat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164" fontId="0" fillId="0" borderId="13" xfId="0" applyNumberFormat="1" applyFill="1" applyBorder="1" applyAlignment="1">
      <alignment horizontal="left" vertical="center"/>
    </xf>
    <xf numFmtId="164" fontId="0" fillId="0" borderId="14" xfId="0" applyNumberFormat="1" applyFill="1" applyBorder="1" applyAlignment="1">
      <alignment horizontal="left" vertical="center"/>
    </xf>
    <xf numFmtId="164" fontId="0" fillId="0" borderId="15" xfId="0" applyNumberFormat="1" applyFill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6" fontId="0" fillId="0" borderId="0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0" borderId="5" xfId="0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vertical="center" textRotation="90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0" fillId="0" borderId="5" xfId="0" applyBorder="1" applyAlignment="1">
      <alignment horizontal="left" vertical="center"/>
    </xf>
    <xf numFmtId="0" fontId="9" fillId="0" borderId="9" xfId="0" applyFont="1" applyBorder="1" applyAlignment="1">
      <alignment horizontal="center" vertical="center" textRotation="90"/>
    </xf>
    <xf numFmtId="0" fontId="0" fillId="0" borderId="1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" fontId="0" fillId="0" borderId="13" xfId="0" applyNumberForma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/>
    </xf>
    <xf numFmtId="164" fontId="0" fillId="0" borderId="14" xfId="0" applyNumberFormat="1" applyFill="1" applyBorder="1" applyAlignment="1">
      <alignment horizontal="left" vertical="center"/>
    </xf>
    <xf numFmtId="164" fontId="0" fillId="0" borderId="15" xfId="0" applyNumberForma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0" fillId="0" borderId="7" xfId="0" applyBorder="1"/>
    <xf numFmtId="0" fontId="1" fillId="0" borderId="5" xfId="0" applyFont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0" fontId="0" fillId="0" borderId="1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164" fontId="0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/>
    </xf>
    <xf numFmtId="16" fontId="0" fillId="2" borderId="5" xfId="0" applyNumberForma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/>
    <xf numFmtId="164" fontId="0" fillId="0" borderId="13" xfId="0" applyNumberForma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6" xfId="0" applyNumberFormat="1" applyFont="1" applyBorder="1" applyAlignment="1">
      <alignment horizontal="center" vertical="center" textRotation="90"/>
    </xf>
    <xf numFmtId="164" fontId="1" fillId="0" borderId="9" xfId="0" applyNumberFormat="1" applyFont="1" applyBorder="1" applyAlignment="1">
      <alignment horizontal="center" vertical="center" textRotation="90"/>
    </xf>
    <xf numFmtId="164" fontId="0" fillId="0" borderId="5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164" fontId="0" fillId="0" borderId="13" xfId="0" applyNumberFormat="1" applyBorder="1" applyAlignment="1">
      <alignment horizontal="left" vertical="center"/>
    </xf>
    <xf numFmtId="164" fontId="0" fillId="0" borderId="14" xfId="0" applyNumberForma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6" fillId="0" borderId="13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left" vertical="center"/>
    </xf>
    <xf numFmtId="164" fontId="6" fillId="0" borderId="15" xfId="0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textRotation="90"/>
    </xf>
    <xf numFmtId="16" fontId="6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textRotation="90"/>
    </xf>
    <xf numFmtId="0" fontId="0" fillId="0" borderId="5" xfId="0" applyFont="1" applyBorder="1" applyAlignment="1">
      <alignment vertical="center"/>
    </xf>
    <xf numFmtId="2" fontId="0" fillId="2" borderId="5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2" borderId="0" xfId="0" applyFont="1" applyFill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0" fillId="0" borderId="14" xfId="0" applyNumberFormat="1" applyFont="1" applyBorder="1" applyAlignment="1">
      <alignment horizontal="left" vertical="center"/>
    </xf>
    <xf numFmtId="164" fontId="0" fillId="0" borderId="1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textRotation="90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4" fontId="1" fillId="0" borderId="13" xfId="0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textRotation="90"/>
    </xf>
    <xf numFmtId="164" fontId="1" fillId="2" borderId="6" xfId="0" applyNumberFormat="1" applyFont="1" applyFill="1" applyBorder="1" applyAlignment="1">
      <alignment horizontal="center" vertical="center" textRotation="90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 textRotation="90"/>
    </xf>
    <xf numFmtId="164" fontId="0" fillId="2" borderId="5" xfId="0" applyNumberFormat="1" applyFill="1" applyBorder="1" applyAlignment="1">
      <alignment horizontal="left"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textRotation="90"/>
    </xf>
    <xf numFmtId="164" fontId="0" fillId="2" borderId="13" xfId="0" applyNumberFormat="1" applyFill="1" applyBorder="1" applyAlignment="1">
      <alignment horizontal="left" vertical="center"/>
    </xf>
    <xf numFmtId="164" fontId="0" fillId="2" borderId="14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64"/>
  <sheetViews>
    <sheetView tabSelected="1" workbookViewId="0">
      <selection activeCell="V11" sqref="V11"/>
    </sheetView>
  </sheetViews>
  <sheetFormatPr defaultColWidth="9.140625" defaultRowHeight="15" x14ac:dyDescent="0.25"/>
  <cols>
    <col min="1" max="1" width="12" customWidth="1"/>
    <col min="2" max="2" width="4.28515625" customWidth="1"/>
    <col min="5" max="5" width="15" customWidth="1"/>
    <col min="6" max="6" width="9.42578125" style="269" customWidth="1"/>
    <col min="7" max="7" width="8.140625" customWidth="1"/>
    <col min="8" max="8" width="6.5703125" customWidth="1"/>
    <col min="9" max="9" width="9.42578125" customWidth="1"/>
    <col min="10" max="10" width="8.7109375" customWidth="1"/>
    <col min="11" max="11" width="7.85546875" customWidth="1"/>
    <col min="13" max="13" width="9.140625" customWidth="1"/>
  </cols>
  <sheetData>
    <row r="2" spans="1:17" ht="18.75" x14ac:dyDescent="0.25">
      <c r="A2" s="1"/>
      <c r="B2" s="1"/>
      <c r="C2" s="1"/>
      <c r="D2" s="1"/>
      <c r="E2" s="1"/>
      <c r="F2" s="2"/>
      <c r="G2" s="1"/>
      <c r="H2" s="3" t="s">
        <v>0</v>
      </c>
      <c r="I2" s="3"/>
      <c r="J2" s="3"/>
      <c r="K2" s="1"/>
    </row>
    <row r="3" spans="1:17" x14ac:dyDescent="0.25">
      <c r="A3" s="1"/>
      <c r="B3" s="1"/>
      <c r="C3" s="1"/>
      <c r="D3" s="1"/>
      <c r="E3" s="1"/>
      <c r="F3" s="2"/>
      <c r="G3" s="1"/>
      <c r="H3" s="4" t="s">
        <v>1</v>
      </c>
      <c r="I3" s="4"/>
      <c r="J3" s="4"/>
      <c r="K3" s="1"/>
      <c r="L3" s="5"/>
      <c r="M3" s="6"/>
      <c r="N3" s="6"/>
      <c r="O3" s="6"/>
      <c r="P3" s="6"/>
    </row>
    <row r="4" spans="1:17" x14ac:dyDescent="0.25">
      <c r="A4" s="1"/>
      <c r="B4" s="1"/>
      <c r="C4" s="1"/>
      <c r="D4" s="1"/>
      <c r="E4" s="1"/>
      <c r="F4" s="2"/>
      <c r="G4" s="1"/>
      <c r="H4" s="4" t="s">
        <v>2</v>
      </c>
      <c r="I4" s="4"/>
      <c r="J4" s="4"/>
      <c r="K4" s="1"/>
      <c r="M4" s="7"/>
      <c r="N4" s="7"/>
      <c r="O4" s="7"/>
      <c r="P4" s="7"/>
    </row>
    <row r="5" spans="1:17" ht="15" customHeight="1" x14ac:dyDescent="0.25">
      <c r="A5" s="1"/>
      <c r="B5" s="1"/>
      <c r="C5" s="1"/>
      <c r="D5" s="1"/>
      <c r="E5" s="1"/>
      <c r="F5" s="2"/>
      <c r="G5" s="1"/>
      <c r="H5" s="4" t="s">
        <v>3</v>
      </c>
      <c r="I5" s="4"/>
      <c r="J5" s="4"/>
      <c r="K5" s="1"/>
      <c r="L5" s="8" t="s">
        <v>4</v>
      </c>
      <c r="M5" s="8"/>
      <c r="N5" s="8"/>
      <c r="O5" s="8"/>
      <c r="P5" s="8"/>
      <c r="Q5" s="9"/>
    </row>
    <row r="6" spans="1:17" x14ac:dyDescent="0.25">
      <c r="A6" s="1"/>
      <c r="B6" s="1"/>
      <c r="C6" s="1"/>
      <c r="D6" s="1"/>
      <c r="E6" s="1"/>
      <c r="F6" s="2"/>
      <c r="G6" s="1"/>
      <c r="H6" s="10" t="s">
        <v>5</v>
      </c>
      <c r="I6" s="10"/>
      <c r="J6" s="10"/>
      <c r="K6" s="1"/>
      <c r="L6" s="8"/>
      <c r="M6" s="8"/>
      <c r="N6" s="8"/>
      <c r="O6" s="8"/>
      <c r="P6" s="8"/>
      <c r="Q6" s="11">
        <v>-0.75</v>
      </c>
    </row>
    <row r="7" spans="1:17" x14ac:dyDescent="0.25">
      <c r="A7" s="1"/>
      <c r="B7" s="1"/>
      <c r="C7" s="1"/>
      <c r="D7" s="1"/>
      <c r="E7" s="1"/>
      <c r="F7" s="2"/>
      <c r="G7" s="1"/>
      <c r="H7" s="1" t="s">
        <v>6</v>
      </c>
      <c r="I7" s="1"/>
      <c r="J7" s="1"/>
      <c r="K7" s="1"/>
      <c r="M7" t="s">
        <v>7</v>
      </c>
    </row>
    <row r="8" spans="1:17" ht="15.75" x14ac:dyDescent="0.25">
      <c r="A8" s="1"/>
      <c r="B8" s="1"/>
      <c r="C8" s="1"/>
      <c r="D8" s="12" t="s">
        <v>8</v>
      </c>
      <c r="E8" s="12"/>
      <c r="F8" s="12"/>
      <c r="G8" s="12"/>
      <c r="H8" s="1"/>
      <c r="I8" s="1"/>
      <c r="J8" s="1"/>
      <c r="K8" s="1"/>
      <c r="L8" s="13"/>
      <c r="M8" t="s">
        <v>9</v>
      </c>
    </row>
    <row r="9" spans="1:17" ht="15.75" x14ac:dyDescent="0.25">
      <c r="A9" s="1"/>
      <c r="B9" s="1"/>
      <c r="C9" s="1"/>
      <c r="D9" s="12" t="s">
        <v>10</v>
      </c>
      <c r="E9" s="12"/>
      <c r="F9" s="12"/>
      <c r="G9" s="12"/>
      <c r="H9" s="14"/>
      <c r="I9" s="1"/>
      <c r="J9" s="1"/>
      <c r="K9" s="1"/>
      <c r="L9" s="13"/>
      <c r="M9" t="s">
        <v>11</v>
      </c>
    </row>
    <row r="10" spans="1:17" ht="15.75" x14ac:dyDescent="0.25">
      <c r="A10" s="1"/>
      <c r="B10" s="1"/>
      <c r="C10" s="12" t="s">
        <v>12</v>
      </c>
      <c r="D10" s="12"/>
      <c r="E10" s="12"/>
      <c r="F10" s="12"/>
      <c r="G10" s="12"/>
      <c r="H10" s="12"/>
      <c r="I10" s="12"/>
      <c r="J10" s="1"/>
      <c r="K10" s="1"/>
      <c r="M10" t="s">
        <v>13</v>
      </c>
    </row>
    <row r="11" spans="1:17" x14ac:dyDescent="0.25">
      <c r="A11" s="15" t="s">
        <v>14</v>
      </c>
      <c r="B11" s="16" t="s">
        <v>15</v>
      </c>
      <c r="C11" s="17" t="s">
        <v>16</v>
      </c>
      <c r="D11" s="18"/>
      <c r="E11" s="19"/>
      <c r="F11" s="20" t="s">
        <v>17</v>
      </c>
      <c r="G11" s="21" t="s">
        <v>18</v>
      </c>
      <c r="H11" s="21"/>
      <c r="I11" s="21"/>
      <c r="J11" s="21"/>
      <c r="K11" s="22"/>
      <c r="M11" t="s">
        <v>19</v>
      </c>
    </row>
    <row r="12" spans="1:17" ht="15" customHeight="1" x14ac:dyDescent="0.25">
      <c r="A12" s="23"/>
      <c r="B12" s="24"/>
      <c r="C12" s="25"/>
      <c r="D12" s="26"/>
      <c r="E12" s="27"/>
      <c r="F12" s="28"/>
      <c r="G12" s="29" t="s">
        <v>20</v>
      </c>
      <c r="H12" s="29" t="s">
        <v>21</v>
      </c>
      <c r="I12" s="29" t="s">
        <v>22</v>
      </c>
      <c r="J12" s="30" t="s">
        <v>23</v>
      </c>
      <c r="K12" s="31"/>
      <c r="M12" t="s">
        <v>24</v>
      </c>
    </row>
    <row r="13" spans="1:17" x14ac:dyDescent="0.25">
      <c r="A13" s="23"/>
      <c r="B13" s="24"/>
      <c r="C13" s="25"/>
      <c r="D13" s="26"/>
      <c r="E13" s="27"/>
      <c r="F13" s="28"/>
      <c r="G13" s="29"/>
      <c r="H13" s="29"/>
      <c r="I13" s="29"/>
      <c r="J13" s="30"/>
      <c r="K13" s="31"/>
      <c r="M13" t="s">
        <v>25</v>
      </c>
      <c r="N13" t="s">
        <v>26</v>
      </c>
      <c r="O13" t="s">
        <v>27</v>
      </c>
      <c r="P13" t="s">
        <v>28</v>
      </c>
      <c r="Q13" t="s">
        <v>29</v>
      </c>
    </row>
    <row r="14" spans="1:17" x14ac:dyDescent="0.25">
      <c r="A14" s="32"/>
      <c r="B14" s="33"/>
      <c r="C14" s="34"/>
      <c r="D14" s="35"/>
      <c r="E14" s="36"/>
      <c r="F14" s="37"/>
      <c r="G14" s="29"/>
      <c r="H14" s="29"/>
      <c r="I14" s="29"/>
      <c r="J14" s="30"/>
      <c r="K14" s="31"/>
      <c r="M14">
        <v>40.5</v>
      </c>
      <c r="N14">
        <v>45</v>
      </c>
      <c r="O14">
        <v>195.75</v>
      </c>
      <c r="P14" s="38">
        <v>1350</v>
      </c>
    </row>
    <row r="15" spans="1:17" x14ac:dyDescent="0.25">
      <c r="A15" s="39" t="s">
        <v>30</v>
      </c>
      <c r="B15" s="39"/>
      <c r="C15" s="39"/>
      <c r="D15" s="39"/>
      <c r="E15" s="39"/>
      <c r="F15" s="39"/>
      <c r="G15" s="39"/>
      <c r="H15" s="39"/>
      <c r="I15" s="39"/>
      <c r="J15" s="39"/>
      <c r="K15" s="40"/>
      <c r="M15" t="s">
        <v>31</v>
      </c>
    </row>
    <row r="16" spans="1:17" x14ac:dyDescent="0.25">
      <c r="A16" s="41"/>
      <c r="B16" s="42"/>
      <c r="C16" s="43"/>
      <c r="D16" s="44"/>
      <c r="E16" s="45"/>
      <c r="F16" s="46"/>
      <c r="G16" s="41"/>
      <c r="H16" s="41"/>
      <c r="I16" s="41"/>
      <c r="J16" s="41"/>
      <c r="K16" s="47"/>
      <c r="L16" s="48">
        <v>1</v>
      </c>
      <c r="M16" s="49">
        <f>G37</f>
        <v>44.8</v>
      </c>
      <c r="N16" s="49">
        <f>H37</f>
        <v>43.01</v>
      </c>
      <c r="O16" s="49">
        <f>I37</f>
        <v>194.52999999999997</v>
      </c>
      <c r="P16" s="49">
        <f>J37</f>
        <v>1351.5</v>
      </c>
      <c r="Q16" s="50">
        <f>J38</f>
        <v>75</v>
      </c>
    </row>
    <row r="17" spans="1:17" x14ac:dyDescent="0.25">
      <c r="A17" s="51" t="s">
        <v>32</v>
      </c>
      <c r="B17" s="52" t="s">
        <v>33</v>
      </c>
      <c r="C17" s="53" t="s">
        <v>34</v>
      </c>
      <c r="D17" s="54"/>
      <c r="E17" s="55"/>
      <c r="F17" s="56">
        <v>200</v>
      </c>
      <c r="G17" s="57">
        <v>5.2</v>
      </c>
      <c r="H17" s="57">
        <v>5.2</v>
      </c>
      <c r="I17" s="57">
        <v>27.4</v>
      </c>
      <c r="J17" s="57">
        <v>178</v>
      </c>
      <c r="K17" s="58"/>
      <c r="L17" s="48">
        <v>2</v>
      </c>
      <c r="M17" s="49">
        <f>G62</f>
        <v>44.466666666666669</v>
      </c>
      <c r="N17" s="49">
        <f>H62</f>
        <v>47.86333333333333</v>
      </c>
      <c r="O17" s="49">
        <f>I62</f>
        <v>183.73333333333335</v>
      </c>
      <c r="P17" s="49">
        <f>J62</f>
        <v>1356.8666666666668</v>
      </c>
      <c r="Q17" s="50">
        <f>J63</f>
        <v>75.3</v>
      </c>
    </row>
    <row r="18" spans="1:17" x14ac:dyDescent="0.25">
      <c r="A18" s="59" t="s">
        <v>35</v>
      </c>
      <c r="B18" s="60"/>
      <c r="C18" s="61" t="s">
        <v>36</v>
      </c>
      <c r="D18" s="61"/>
      <c r="E18" s="61"/>
      <c r="F18" s="56">
        <v>200</v>
      </c>
      <c r="G18" s="57">
        <v>0</v>
      </c>
      <c r="H18" s="57">
        <v>0</v>
      </c>
      <c r="I18" s="57">
        <v>9</v>
      </c>
      <c r="J18" s="57">
        <v>35</v>
      </c>
      <c r="K18" s="62"/>
      <c r="L18" s="63">
        <v>3</v>
      </c>
      <c r="M18" s="49">
        <f>G87</f>
        <v>51.2</v>
      </c>
      <c r="N18" s="49">
        <f>H87</f>
        <v>51.34</v>
      </c>
      <c r="O18" s="49">
        <f>I87</f>
        <v>169.3</v>
      </c>
      <c r="P18" s="49">
        <f>J87</f>
        <v>1353.2</v>
      </c>
      <c r="Q18" s="50">
        <f>J88</f>
        <v>75.099999999999994</v>
      </c>
    </row>
    <row r="19" spans="1:17" x14ac:dyDescent="0.25">
      <c r="A19" s="59" t="s">
        <v>37</v>
      </c>
      <c r="B19" s="60"/>
      <c r="C19" s="61" t="s">
        <v>38</v>
      </c>
      <c r="D19" s="61"/>
      <c r="E19" s="61"/>
      <c r="F19" s="64" t="s">
        <v>39</v>
      </c>
      <c r="G19" s="57">
        <v>2.2999999999999998</v>
      </c>
      <c r="H19" s="57">
        <v>5.6</v>
      </c>
      <c r="I19" s="57">
        <v>17.100000000000001</v>
      </c>
      <c r="J19" s="57">
        <v>131.1</v>
      </c>
      <c r="K19" s="62"/>
      <c r="L19" s="63">
        <v>4</v>
      </c>
      <c r="M19" s="49">
        <f>G116</f>
        <v>42.666666666666664</v>
      </c>
      <c r="N19" s="49">
        <f>H116</f>
        <v>40.83</v>
      </c>
      <c r="O19" s="49">
        <f>I116</f>
        <v>201.43333333333334</v>
      </c>
      <c r="P19" s="49">
        <f>J116</f>
        <v>1347.1666666666667</v>
      </c>
      <c r="Q19" s="50">
        <f>J117</f>
        <v>74.8</v>
      </c>
    </row>
    <row r="20" spans="1:17" x14ac:dyDescent="0.25">
      <c r="A20" s="59"/>
      <c r="B20" s="65"/>
      <c r="C20" s="61" t="s">
        <v>40</v>
      </c>
      <c r="D20" s="61"/>
      <c r="E20" s="61"/>
      <c r="F20" s="64"/>
      <c r="G20" s="66">
        <f>SUM(G17:G19)</f>
        <v>7.5</v>
      </c>
      <c r="H20" s="66">
        <f t="shared" ref="H20:J20" si="0">SUM(H17:H19)</f>
        <v>10.8</v>
      </c>
      <c r="I20" s="66">
        <f t="shared" si="0"/>
        <v>53.5</v>
      </c>
      <c r="J20" s="66">
        <f t="shared" si="0"/>
        <v>344.1</v>
      </c>
      <c r="K20" s="62"/>
      <c r="L20" s="63">
        <v>5</v>
      </c>
      <c r="M20" s="49">
        <f>G144</f>
        <v>43</v>
      </c>
      <c r="N20" s="49">
        <f>H144</f>
        <v>40.099999999999994</v>
      </c>
      <c r="O20" s="49">
        <f>I144</f>
        <v>203.3</v>
      </c>
      <c r="P20" s="49">
        <f>J144</f>
        <v>1358.1</v>
      </c>
      <c r="Q20" s="50">
        <f>J145</f>
        <v>75.400000000000006</v>
      </c>
    </row>
    <row r="21" spans="1:17" x14ac:dyDescent="0.25">
      <c r="A21" s="59"/>
      <c r="B21" s="67"/>
      <c r="C21" s="68"/>
      <c r="D21" s="69"/>
      <c r="E21" s="70"/>
      <c r="F21" s="64"/>
      <c r="G21" s="57"/>
      <c r="H21" s="57"/>
      <c r="I21" s="57"/>
      <c r="J21" s="57"/>
      <c r="K21" s="62"/>
      <c r="L21" s="63"/>
      <c r="M21" s="49"/>
      <c r="N21" s="49"/>
      <c r="O21" s="49"/>
      <c r="P21" s="49"/>
      <c r="Q21" s="50"/>
    </row>
    <row r="22" spans="1:17" ht="26.25" customHeight="1" x14ac:dyDescent="0.25">
      <c r="A22" s="71" t="s">
        <v>41</v>
      </c>
      <c r="B22" s="72" t="s">
        <v>42</v>
      </c>
      <c r="C22" s="73" t="s">
        <v>43</v>
      </c>
      <c r="D22" s="74"/>
      <c r="E22" s="75"/>
      <c r="F22" s="46">
        <v>200</v>
      </c>
      <c r="G22" s="57">
        <v>0.2</v>
      </c>
      <c r="H22" s="57">
        <v>0.2</v>
      </c>
      <c r="I22" s="57">
        <v>24</v>
      </c>
      <c r="J22" s="57">
        <v>94</v>
      </c>
      <c r="K22" s="62"/>
      <c r="L22" s="63">
        <v>6</v>
      </c>
      <c r="M22" s="49">
        <f>G171</f>
        <v>43.3</v>
      </c>
      <c r="N22" s="49">
        <f>H171</f>
        <v>42.63</v>
      </c>
      <c r="O22" s="49">
        <f>I171</f>
        <v>191.3</v>
      </c>
      <c r="P22" s="49">
        <f>J171</f>
        <v>1328.6</v>
      </c>
      <c r="Q22" s="50">
        <f>J172</f>
        <v>73.8</v>
      </c>
    </row>
    <row r="23" spans="1:17" x14ac:dyDescent="0.25">
      <c r="A23" s="71"/>
      <c r="B23" s="76"/>
      <c r="C23" s="68"/>
      <c r="D23" s="69"/>
      <c r="E23" s="69"/>
      <c r="F23" s="77"/>
      <c r="G23" s="66">
        <f>SUM(G21:G22)</f>
        <v>0.2</v>
      </c>
      <c r="H23" s="66">
        <f>SUM(H21:H22)</f>
        <v>0.2</v>
      </c>
      <c r="I23" s="66">
        <f>SUM(I21:I22)</f>
        <v>24</v>
      </c>
      <c r="J23" s="66">
        <f>SUM(J21:J22)</f>
        <v>94</v>
      </c>
      <c r="K23" s="62"/>
      <c r="L23" s="63">
        <v>7</v>
      </c>
      <c r="M23" s="49">
        <f>G197</f>
        <v>45.238666666666674</v>
      </c>
      <c r="N23" s="49">
        <f>H197</f>
        <v>41.401333333333334</v>
      </c>
      <c r="O23" s="49">
        <f>I197</f>
        <v>204.62533333333332</v>
      </c>
      <c r="P23" s="49">
        <f>J197</f>
        <v>1380.7166666666667</v>
      </c>
      <c r="Q23" s="50">
        <f>J198</f>
        <v>76.7</v>
      </c>
    </row>
    <row r="24" spans="1:17" ht="13.35" customHeight="1" x14ac:dyDescent="0.25">
      <c r="A24" s="78" t="s">
        <v>44</v>
      </c>
      <c r="B24" s="79"/>
      <c r="C24" s="80" t="s">
        <v>45</v>
      </c>
      <c r="D24" s="81"/>
      <c r="E24" s="82"/>
      <c r="F24" s="56">
        <v>50</v>
      </c>
      <c r="G24" s="57">
        <v>3.6</v>
      </c>
      <c r="H24" s="57">
        <v>2.9</v>
      </c>
      <c r="I24" s="57">
        <v>3.1</v>
      </c>
      <c r="J24" s="57">
        <v>52.8</v>
      </c>
      <c r="K24" s="62"/>
      <c r="L24" s="63">
        <v>8</v>
      </c>
      <c r="M24" s="49">
        <f>G225</f>
        <v>40.700000000000003</v>
      </c>
      <c r="N24" s="49">
        <f>H225</f>
        <v>48.430000000000007</v>
      </c>
      <c r="O24" s="49">
        <f>I225</f>
        <v>191.10000000000002</v>
      </c>
      <c r="P24" s="49">
        <f>J225</f>
        <v>1351.1</v>
      </c>
      <c r="Q24" s="50">
        <f>J226</f>
        <v>75</v>
      </c>
    </row>
    <row r="25" spans="1:17" x14ac:dyDescent="0.25">
      <c r="A25" s="59" t="s">
        <v>46</v>
      </c>
      <c r="B25" s="52" t="s">
        <v>47</v>
      </c>
      <c r="C25" s="83" t="s">
        <v>48</v>
      </c>
      <c r="D25" s="84"/>
      <c r="E25" s="85"/>
      <c r="F25" s="56">
        <v>200</v>
      </c>
      <c r="G25" s="57">
        <v>1.6</v>
      </c>
      <c r="H25" s="57">
        <v>2.6</v>
      </c>
      <c r="I25" s="57">
        <v>6.6</v>
      </c>
      <c r="J25" s="57">
        <v>56</v>
      </c>
      <c r="K25" s="58"/>
      <c r="L25" s="86">
        <v>9</v>
      </c>
      <c r="M25" s="49">
        <f>G251</f>
        <v>50.572000000000003</v>
      </c>
      <c r="N25" s="49">
        <f>H251</f>
        <v>44.478000000000002</v>
      </c>
      <c r="O25" s="49">
        <f>I251</f>
        <v>183.792</v>
      </c>
      <c r="P25" s="49">
        <f>J251</f>
        <v>1347.0499999999997</v>
      </c>
      <c r="Q25" s="50">
        <f>J252</f>
        <v>74.8</v>
      </c>
    </row>
    <row r="26" spans="1:17" x14ac:dyDescent="0.25">
      <c r="A26" s="59"/>
      <c r="B26" s="60"/>
      <c r="C26" s="87"/>
      <c r="D26" s="87"/>
      <c r="E26" s="87"/>
      <c r="F26" s="56"/>
      <c r="G26" s="57"/>
      <c r="H26" s="57"/>
      <c r="I26" s="57"/>
      <c r="J26" s="57"/>
      <c r="K26" s="58"/>
      <c r="L26" s="86">
        <v>10</v>
      </c>
      <c r="M26" s="49">
        <f>G279</f>
        <v>40.599999999999994</v>
      </c>
      <c r="N26" s="49">
        <f>H279</f>
        <v>44.63</v>
      </c>
      <c r="O26" s="49">
        <f>I279</f>
        <v>192.9</v>
      </c>
      <c r="P26" s="49">
        <f>J279</f>
        <v>1356.6</v>
      </c>
      <c r="Q26" s="50">
        <f>J280</f>
        <v>75.3</v>
      </c>
    </row>
    <row r="27" spans="1:17" x14ac:dyDescent="0.25">
      <c r="A27" s="59" t="s">
        <v>49</v>
      </c>
      <c r="B27" s="60"/>
      <c r="C27" s="87" t="s">
        <v>50</v>
      </c>
      <c r="D27" s="88"/>
      <c r="E27" s="87"/>
      <c r="F27" s="46">
        <v>80</v>
      </c>
      <c r="G27" s="59">
        <v>14.1</v>
      </c>
      <c r="H27" s="59">
        <v>11.4</v>
      </c>
      <c r="I27" s="59">
        <v>3.63</v>
      </c>
      <c r="J27" s="59">
        <v>173.2</v>
      </c>
      <c r="K27" s="58"/>
      <c r="L27" s="89">
        <v>11</v>
      </c>
      <c r="M27" s="49">
        <f>G308</f>
        <v>39.466666666666669</v>
      </c>
      <c r="N27" s="49">
        <f>H308</f>
        <v>41.363333333333337</v>
      </c>
      <c r="O27" s="49">
        <f>I308</f>
        <v>206.13333333333333</v>
      </c>
      <c r="P27" s="49">
        <f>J308</f>
        <v>1344.0666666666666</v>
      </c>
      <c r="Q27" s="50">
        <f>J309</f>
        <v>74.599999999999994</v>
      </c>
    </row>
    <row r="28" spans="1:17" x14ac:dyDescent="0.25">
      <c r="A28" s="59" t="s">
        <v>51</v>
      </c>
      <c r="B28" s="60"/>
      <c r="C28" s="83" t="s">
        <v>52</v>
      </c>
      <c r="D28" s="84"/>
      <c r="E28" s="85"/>
      <c r="F28" s="56">
        <v>150</v>
      </c>
      <c r="G28" s="57">
        <v>4.5</v>
      </c>
      <c r="H28" s="57">
        <v>4</v>
      </c>
      <c r="I28" s="57">
        <v>19.899999999999999</v>
      </c>
      <c r="J28" s="57">
        <v>136.5</v>
      </c>
      <c r="K28" s="58"/>
      <c r="L28" s="86">
        <v>12</v>
      </c>
      <c r="M28" s="49">
        <f>G333</f>
        <v>45.372</v>
      </c>
      <c r="N28" s="49">
        <f t="shared" ref="N28:P28" si="1">H333</f>
        <v>47.867999999999995</v>
      </c>
      <c r="O28" s="49">
        <f t="shared" si="1"/>
        <v>175.49199999999999</v>
      </c>
      <c r="P28" s="49">
        <f t="shared" si="1"/>
        <v>1324.5500000000002</v>
      </c>
      <c r="Q28" s="90">
        <f>J334</f>
        <v>73.5</v>
      </c>
    </row>
    <row r="29" spans="1:17" x14ac:dyDescent="0.25">
      <c r="A29" s="59" t="s">
        <v>53</v>
      </c>
      <c r="B29" s="60"/>
      <c r="C29" s="61" t="s">
        <v>54</v>
      </c>
      <c r="D29" s="61"/>
      <c r="E29" s="61"/>
      <c r="F29" s="46">
        <v>200</v>
      </c>
      <c r="G29" s="57">
        <v>0.5</v>
      </c>
      <c r="H29" s="57">
        <v>0</v>
      </c>
      <c r="I29" s="57">
        <v>18.3</v>
      </c>
      <c r="J29" s="57">
        <v>72</v>
      </c>
      <c r="K29" s="58"/>
      <c r="L29" s="86">
        <v>13</v>
      </c>
      <c r="M29" s="49">
        <f>G359</f>
        <v>48.171999999999997</v>
      </c>
      <c r="N29" s="49">
        <f>H359</f>
        <v>49.94</v>
      </c>
      <c r="O29" s="49">
        <f>I359</f>
        <v>165.7</v>
      </c>
      <c r="P29" s="49">
        <f>J359</f>
        <v>1311.3999999999999</v>
      </c>
      <c r="Q29" s="50">
        <f>J360</f>
        <v>73</v>
      </c>
    </row>
    <row r="30" spans="1:17" x14ac:dyDescent="0.25">
      <c r="A30" s="59"/>
      <c r="B30" s="65"/>
      <c r="C30" s="41" t="s">
        <v>55</v>
      </c>
      <c r="D30" s="41"/>
      <c r="E30" s="41"/>
      <c r="F30" s="46">
        <v>30</v>
      </c>
      <c r="G30" s="57">
        <v>2</v>
      </c>
      <c r="H30" s="57">
        <v>0.21</v>
      </c>
      <c r="I30" s="57">
        <v>14.6</v>
      </c>
      <c r="J30" s="57">
        <v>69.900000000000006</v>
      </c>
      <c r="K30" s="58"/>
      <c r="L30" s="89">
        <v>14</v>
      </c>
      <c r="M30" s="49">
        <f>G387</f>
        <v>40.572000000000003</v>
      </c>
      <c r="N30" s="49">
        <f>H387</f>
        <v>41.068000000000005</v>
      </c>
      <c r="O30" s="49">
        <f>I387</f>
        <v>203.39199999999997</v>
      </c>
      <c r="P30" s="49">
        <f>J387</f>
        <v>1356.85</v>
      </c>
      <c r="Q30" s="50">
        <f>J388</f>
        <v>75.3</v>
      </c>
    </row>
    <row r="31" spans="1:17" x14ac:dyDescent="0.25">
      <c r="A31" s="59"/>
      <c r="B31" s="59"/>
      <c r="C31" s="91" t="s">
        <v>56</v>
      </c>
      <c r="D31" s="92"/>
      <c r="E31" s="93"/>
      <c r="F31" s="46">
        <v>38</v>
      </c>
      <c r="G31" s="57">
        <v>2.5</v>
      </c>
      <c r="H31" s="57">
        <v>0.4</v>
      </c>
      <c r="I31" s="57">
        <v>12.7</v>
      </c>
      <c r="J31" s="57">
        <v>66</v>
      </c>
      <c r="K31" s="58"/>
      <c r="L31" s="86">
        <v>15</v>
      </c>
      <c r="M31" s="49">
        <f>G415</f>
        <v>38.900000000000006</v>
      </c>
      <c r="N31" s="49">
        <f>H415</f>
        <v>43.92</v>
      </c>
      <c r="O31" s="49">
        <f>I415</f>
        <v>175.2</v>
      </c>
      <c r="P31" s="49">
        <f>J415</f>
        <v>1344.4</v>
      </c>
      <c r="Q31" s="50">
        <f>J416</f>
        <v>74.599999999999994</v>
      </c>
    </row>
    <row r="32" spans="1:17" x14ac:dyDescent="0.25">
      <c r="A32" s="59"/>
      <c r="B32" s="79"/>
      <c r="C32" s="61" t="s">
        <v>40</v>
      </c>
      <c r="D32" s="61"/>
      <c r="E32" s="61"/>
      <c r="F32" s="46"/>
      <c r="G32" s="66">
        <f>SUM(G24:G31)</f>
        <v>28.8</v>
      </c>
      <c r="H32" s="66">
        <f>SUM(H24:H31)</f>
        <v>21.509999999999998</v>
      </c>
      <c r="I32" s="66">
        <f>SUM(I24:I31)</f>
        <v>78.83</v>
      </c>
      <c r="J32" s="66">
        <f>SUM(J24:J31)</f>
        <v>626.4</v>
      </c>
      <c r="K32" s="58"/>
      <c r="L32" s="86">
        <v>16</v>
      </c>
      <c r="M32" s="49">
        <f>G443</f>
        <v>44.2</v>
      </c>
      <c r="N32" s="49">
        <f>H443</f>
        <v>45.93</v>
      </c>
      <c r="O32" s="49">
        <f>I443</f>
        <v>192.3</v>
      </c>
      <c r="P32" s="49">
        <f>J443</f>
        <v>1367.6</v>
      </c>
      <c r="Q32" s="50">
        <f>J444</f>
        <v>75.900000000000006</v>
      </c>
    </row>
    <row r="33" spans="1:20" ht="17.100000000000001" customHeight="1" x14ac:dyDescent="0.25">
      <c r="A33" s="94" t="s">
        <v>57</v>
      </c>
      <c r="B33" s="95" t="s">
        <v>58</v>
      </c>
      <c r="C33" s="91" t="s">
        <v>59</v>
      </c>
      <c r="D33" s="92"/>
      <c r="E33" s="93"/>
      <c r="F33" s="56">
        <v>200</v>
      </c>
      <c r="G33" s="57">
        <v>5.8</v>
      </c>
      <c r="H33" s="57">
        <v>5.9</v>
      </c>
      <c r="I33" s="57">
        <v>9</v>
      </c>
      <c r="J33" s="57">
        <v>111</v>
      </c>
      <c r="K33" s="58"/>
      <c r="L33" s="89">
        <v>17</v>
      </c>
      <c r="M33" s="49">
        <f>G470</f>
        <v>43.038666666666671</v>
      </c>
      <c r="N33" s="49">
        <f>H470</f>
        <v>42.168000000000006</v>
      </c>
      <c r="O33" s="49">
        <f>I470</f>
        <v>194.32533333333333</v>
      </c>
      <c r="P33" s="49">
        <f>J470</f>
        <v>1342.5166666666667</v>
      </c>
      <c r="Q33" s="50">
        <f>J471</f>
        <v>74.5</v>
      </c>
    </row>
    <row r="34" spans="1:20" ht="17.100000000000001" customHeight="1" x14ac:dyDescent="0.25">
      <c r="A34" s="94"/>
      <c r="B34" s="96"/>
      <c r="C34" s="97"/>
      <c r="D34" s="98"/>
      <c r="E34" s="99"/>
      <c r="F34" s="56"/>
      <c r="G34" s="57"/>
      <c r="H34" s="57"/>
      <c r="I34" s="57"/>
      <c r="J34" s="57"/>
      <c r="K34" s="58"/>
      <c r="L34" s="89">
        <v>18</v>
      </c>
      <c r="M34" s="49">
        <f>G498</f>
        <v>42.972000000000008</v>
      </c>
      <c r="N34" s="49">
        <f>H498</f>
        <v>42.629999999999995</v>
      </c>
      <c r="O34" s="49">
        <f>I498</f>
        <v>188.90000000000003</v>
      </c>
      <c r="P34" s="49">
        <f>J498</f>
        <v>1307.9999999999998</v>
      </c>
      <c r="Q34" s="50">
        <f>J499</f>
        <v>72.599999999999994</v>
      </c>
    </row>
    <row r="35" spans="1:20" x14ac:dyDescent="0.25">
      <c r="A35" s="59"/>
      <c r="B35" s="96"/>
      <c r="C35" s="100" t="s">
        <v>60</v>
      </c>
      <c r="D35" s="101"/>
      <c r="E35" s="102"/>
      <c r="F35" s="56">
        <v>50</v>
      </c>
      <c r="G35" s="57">
        <v>2.5</v>
      </c>
      <c r="H35" s="57">
        <v>4.5999999999999996</v>
      </c>
      <c r="I35" s="57">
        <v>29.2</v>
      </c>
      <c r="J35" s="57">
        <v>176</v>
      </c>
      <c r="K35" s="58"/>
      <c r="L35" s="89">
        <v>19</v>
      </c>
      <c r="M35" s="49">
        <f>G524</f>
        <v>46.272000000000006</v>
      </c>
      <c r="N35" s="49">
        <f>H524</f>
        <v>49.368000000000009</v>
      </c>
      <c r="O35" s="49">
        <f t="shared" ref="O35:P35" si="2">I524</f>
        <v>165.292</v>
      </c>
      <c r="P35" s="49">
        <f t="shared" si="2"/>
        <v>1332.75</v>
      </c>
      <c r="Q35" s="50">
        <f>J525</f>
        <v>74</v>
      </c>
    </row>
    <row r="36" spans="1:20" x14ac:dyDescent="0.25">
      <c r="A36" s="78"/>
      <c r="B36" s="103"/>
      <c r="C36" s="61" t="s">
        <v>40</v>
      </c>
      <c r="D36" s="61"/>
      <c r="E36" s="61"/>
      <c r="F36" s="46"/>
      <c r="G36" s="66">
        <f>SUM(G33:G35)</f>
        <v>8.3000000000000007</v>
      </c>
      <c r="H36" s="66">
        <f>SUM(H33:H35)</f>
        <v>10.5</v>
      </c>
      <c r="I36" s="66">
        <f>SUM(I33:I35)</f>
        <v>38.200000000000003</v>
      </c>
      <c r="J36" s="66">
        <f>SUM(J33:J35)</f>
        <v>287</v>
      </c>
      <c r="K36" s="58"/>
      <c r="L36" s="86">
        <v>20</v>
      </c>
      <c r="M36" s="49">
        <f>G552</f>
        <v>37.772000000000006</v>
      </c>
      <c r="N36" s="49">
        <f t="shared" ref="N36:P36" si="3">H552</f>
        <v>37.43</v>
      </c>
      <c r="O36" s="49">
        <f t="shared" si="3"/>
        <v>204.39999999999998</v>
      </c>
      <c r="P36" s="49">
        <f t="shared" si="3"/>
        <v>1319</v>
      </c>
      <c r="Q36" s="50">
        <f>J553</f>
        <v>73.2</v>
      </c>
    </row>
    <row r="37" spans="1:20" x14ac:dyDescent="0.25">
      <c r="A37" s="57"/>
      <c r="B37" s="57"/>
      <c r="C37" s="104" t="s">
        <v>61</v>
      </c>
      <c r="D37" s="104"/>
      <c r="E37" s="104"/>
      <c r="F37" s="46"/>
      <c r="G37" s="66">
        <f>G20+G23+G32+G36</f>
        <v>44.8</v>
      </c>
      <c r="H37" s="66">
        <f>H20+H23+H32+H36</f>
        <v>43.01</v>
      </c>
      <c r="I37" s="66">
        <f>I20+I23+I32+I36</f>
        <v>194.52999999999997</v>
      </c>
      <c r="J37" s="66">
        <f>J20+J23+J32+J36</f>
        <v>1351.5</v>
      </c>
      <c r="K37" s="58"/>
      <c r="L37" s="86" t="s">
        <v>62</v>
      </c>
      <c r="M37" s="105">
        <f>AVERAGE(M16:M36)</f>
        <v>43.66406666666667</v>
      </c>
      <c r="N37" s="105">
        <f>AVERAGE(N16:N36)</f>
        <v>44.319899999999997</v>
      </c>
      <c r="O37" s="105">
        <f>AVERAGE(O16:O36)</f>
        <v>189.35743333333332</v>
      </c>
      <c r="P37" s="105">
        <f>AVERAGE(P16:P36)</f>
        <v>1344.1016666666667</v>
      </c>
      <c r="Q37" s="106">
        <f>AVERAGE(Q16:Q36)</f>
        <v>74.61999999999999</v>
      </c>
    </row>
    <row r="38" spans="1:20" x14ac:dyDescent="0.25">
      <c r="A38" s="59"/>
      <c r="B38" s="59"/>
      <c r="C38" s="104" t="s">
        <v>63</v>
      </c>
      <c r="D38" s="61"/>
      <c r="E38" s="61"/>
      <c r="F38" s="46"/>
      <c r="G38" s="57"/>
      <c r="H38" s="57"/>
      <c r="I38" s="57"/>
      <c r="J38" s="66">
        <v>75</v>
      </c>
      <c r="K38" s="58"/>
      <c r="L38" s="86"/>
      <c r="M38" s="107"/>
      <c r="N38" s="57"/>
      <c r="O38" s="59"/>
      <c r="P38" s="59"/>
      <c r="Q38" s="108"/>
    </row>
    <row r="39" spans="1:20" ht="15.75" customHeight="1" x14ac:dyDescent="0.25">
      <c r="A39" s="15" t="s">
        <v>14</v>
      </c>
      <c r="B39" s="16" t="s">
        <v>15</v>
      </c>
      <c r="C39" s="17" t="s">
        <v>16</v>
      </c>
      <c r="D39" s="18"/>
      <c r="E39" s="19"/>
      <c r="F39" s="20" t="s">
        <v>17</v>
      </c>
      <c r="G39" s="21" t="s">
        <v>18</v>
      </c>
      <c r="H39" s="21"/>
      <c r="I39" s="21"/>
      <c r="J39" s="21"/>
      <c r="K39" s="109"/>
      <c r="L39" s="89"/>
      <c r="M39" s="59"/>
      <c r="N39" s="59"/>
      <c r="O39" s="59"/>
      <c r="P39" s="108"/>
      <c r="Q39" s="108"/>
    </row>
    <row r="40" spans="1:20" ht="15" customHeight="1" x14ac:dyDescent="0.25">
      <c r="A40" s="23"/>
      <c r="B40" s="24"/>
      <c r="C40" s="25"/>
      <c r="D40" s="26"/>
      <c r="E40" s="27"/>
      <c r="F40" s="28"/>
      <c r="G40" s="29" t="s">
        <v>20</v>
      </c>
      <c r="H40" s="29" t="s">
        <v>21</v>
      </c>
      <c r="I40" s="29" t="s">
        <v>22</v>
      </c>
      <c r="J40" s="30" t="s">
        <v>23</v>
      </c>
      <c r="K40" s="58"/>
      <c r="L40" s="86"/>
      <c r="M40" s="5"/>
      <c r="N40" s="5"/>
      <c r="O40" s="5"/>
      <c r="P40" s="5"/>
    </row>
    <row r="41" spans="1:20" ht="15" customHeight="1" x14ac:dyDescent="0.25">
      <c r="A41" s="23"/>
      <c r="B41" s="24"/>
      <c r="C41" s="25"/>
      <c r="D41" s="26"/>
      <c r="E41" s="27"/>
      <c r="F41" s="28"/>
      <c r="G41" s="29"/>
      <c r="H41" s="29"/>
      <c r="I41" s="29"/>
      <c r="J41" s="30"/>
      <c r="K41" s="58"/>
      <c r="L41" s="86"/>
      <c r="M41" s="110" t="s">
        <v>64</v>
      </c>
      <c r="N41" s="110"/>
      <c r="O41" s="110"/>
      <c r="P41" s="111"/>
    </row>
    <row r="42" spans="1:20" ht="15" customHeight="1" x14ac:dyDescent="0.25">
      <c r="A42" s="32"/>
      <c r="B42" s="33"/>
      <c r="C42" s="34"/>
      <c r="D42" s="35"/>
      <c r="E42" s="36"/>
      <c r="F42" s="37"/>
      <c r="G42" s="29"/>
      <c r="H42" s="29"/>
      <c r="I42" s="29"/>
      <c r="J42" s="30"/>
      <c r="K42" s="58"/>
      <c r="L42" s="89"/>
      <c r="M42" s="86" t="s">
        <v>65</v>
      </c>
      <c r="N42" s="5" t="s">
        <v>66</v>
      </c>
      <c r="O42" s="5"/>
      <c r="P42" s="5"/>
      <c r="R42" s="112"/>
      <c r="S42" s="112"/>
      <c r="T42" s="112"/>
    </row>
    <row r="43" spans="1:20" ht="15.75" x14ac:dyDescent="0.25">
      <c r="A43" s="113" t="s">
        <v>67</v>
      </c>
      <c r="B43" s="114"/>
      <c r="C43" s="115"/>
      <c r="D43" s="115"/>
      <c r="E43" s="115"/>
      <c r="F43" s="115"/>
      <c r="G43" s="115"/>
      <c r="H43" s="115"/>
      <c r="I43" s="115"/>
      <c r="J43" s="115"/>
      <c r="K43" s="58"/>
      <c r="L43" s="86"/>
      <c r="M43" s="38" t="s">
        <v>68</v>
      </c>
    </row>
    <row r="44" spans="1:20" x14ac:dyDescent="0.25">
      <c r="A44" s="59"/>
      <c r="B44" s="79"/>
      <c r="C44" s="116"/>
      <c r="D44" s="117"/>
      <c r="E44" s="118"/>
      <c r="F44" s="46"/>
      <c r="G44" s="57"/>
      <c r="H44" s="57"/>
      <c r="I44" s="57"/>
      <c r="J44" s="57"/>
      <c r="K44" s="58"/>
      <c r="L44" s="119"/>
      <c r="M44" s="86" t="s">
        <v>69</v>
      </c>
    </row>
    <row r="45" spans="1:20" ht="15" customHeight="1" x14ac:dyDescent="0.25">
      <c r="A45" s="59" t="s">
        <v>70</v>
      </c>
      <c r="B45" s="95" t="s">
        <v>33</v>
      </c>
      <c r="C45" s="73" t="s">
        <v>71</v>
      </c>
      <c r="D45" s="74"/>
      <c r="E45" s="75"/>
      <c r="F45" s="56">
        <v>180</v>
      </c>
      <c r="G45" s="57">
        <v>6.6</v>
      </c>
      <c r="H45" s="57">
        <v>6</v>
      </c>
      <c r="I45" s="57">
        <v>26.3</v>
      </c>
      <c r="J45" s="57">
        <v>185.4</v>
      </c>
      <c r="K45" s="58"/>
      <c r="M45" s="120" t="s">
        <v>72</v>
      </c>
      <c r="N45" s="120"/>
      <c r="O45" s="120"/>
      <c r="P45" s="120"/>
    </row>
    <row r="46" spans="1:20" x14ac:dyDescent="0.25">
      <c r="A46" s="78" t="s">
        <v>73</v>
      </c>
      <c r="B46" s="96"/>
      <c r="C46" s="83" t="s">
        <v>74</v>
      </c>
      <c r="D46" s="84"/>
      <c r="E46" s="85"/>
      <c r="F46" s="46">
        <v>180</v>
      </c>
      <c r="G46" s="57">
        <v>3.5</v>
      </c>
      <c r="H46" s="57">
        <v>3.1</v>
      </c>
      <c r="I46" s="57">
        <v>20.6</v>
      </c>
      <c r="J46" s="57">
        <v>121.5</v>
      </c>
      <c r="K46" s="58"/>
      <c r="M46" s="120"/>
    </row>
    <row r="47" spans="1:20" x14ac:dyDescent="0.25">
      <c r="A47" s="59" t="s">
        <v>37</v>
      </c>
      <c r="B47" s="96"/>
      <c r="C47" s="61" t="s">
        <v>38</v>
      </c>
      <c r="D47" s="61"/>
      <c r="E47" s="61"/>
      <c r="F47" s="64" t="s">
        <v>39</v>
      </c>
      <c r="G47" s="57">
        <v>2.2999999999999998</v>
      </c>
      <c r="H47" s="57">
        <v>5.6</v>
      </c>
      <c r="I47" s="57">
        <v>17.100000000000001</v>
      </c>
      <c r="J47" s="57">
        <v>131.1</v>
      </c>
      <c r="K47" s="58"/>
      <c r="M47" s="120"/>
    </row>
    <row r="48" spans="1:20" x14ac:dyDescent="0.25">
      <c r="A48" s="59"/>
      <c r="B48" s="103"/>
      <c r="C48" s="104" t="s">
        <v>40</v>
      </c>
      <c r="D48" s="104"/>
      <c r="E48" s="104"/>
      <c r="F48" s="121"/>
      <c r="G48" s="66">
        <f>SUM(G45:G47)</f>
        <v>12.399999999999999</v>
      </c>
      <c r="H48" s="66">
        <f t="shared" ref="H48:J48" si="4">SUM(H45:H47)</f>
        <v>14.7</v>
      </c>
      <c r="I48" s="66">
        <f t="shared" si="4"/>
        <v>64</v>
      </c>
      <c r="J48" s="66">
        <f t="shared" si="4"/>
        <v>438</v>
      </c>
      <c r="K48" s="62"/>
      <c r="L48" s="5"/>
      <c r="M48" s="120"/>
    </row>
    <row r="49" spans="1:20" x14ac:dyDescent="0.25">
      <c r="A49" s="59"/>
      <c r="B49" s="59"/>
      <c r="C49" s="61"/>
      <c r="D49" s="61"/>
      <c r="E49" s="61"/>
      <c r="F49" s="46"/>
      <c r="G49" s="57"/>
      <c r="H49" s="57"/>
      <c r="I49" s="57"/>
      <c r="J49" s="57"/>
      <c r="K49" s="58"/>
    </row>
    <row r="50" spans="1:20" ht="14.45" customHeight="1" x14ac:dyDescent="0.25">
      <c r="A50" s="59" t="s">
        <v>75</v>
      </c>
      <c r="B50" s="95" t="s">
        <v>47</v>
      </c>
      <c r="C50" s="122" t="s">
        <v>76</v>
      </c>
      <c r="D50" s="123"/>
      <c r="E50" s="124"/>
      <c r="F50" s="56">
        <v>50</v>
      </c>
      <c r="G50" s="57">
        <v>0.6</v>
      </c>
      <c r="H50" s="57">
        <v>4.9000000000000004</v>
      </c>
      <c r="I50" s="57">
        <v>3.6</v>
      </c>
      <c r="J50" s="57">
        <v>60.8</v>
      </c>
      <c r="K50" s="58"/>
    </row>
    <row r="51" spans="1:20" x14ac:dyDescent="0.25">
      <c r="A51" s="57" t="s">
        <v>77</v>
      </c>
      <c r="B51" s="96"/>
      <c r="C51" s="83" t="s">
        <v>78</v>
      </c>
      <c r="D51" s="84"/>
      <c r="E51" s="85"/>
      <c r="F51" s="56">
        <v>190</v>
      </c>
      <c r="G51" s="57">
        <v>1.6</v>
      </c>
      <c r="H51" s="57">
        <v>1</v>
      </c>
      <c r="I51" s="57">
        <v>10.8</v>
      </c>
      <c r="J51" s="57">
        <v>59.9</v>
      </c>
      <c r="K51" s="58"/>
    </row>
    <row r="52" spans="1:20" x14ac:dyDescent="0.25">
      <c r="A52" s="57"/>
      <c r="B52" s="96"/>
      <c r="C52" s="83" t="s">
        <v>79</v>
      </c>
      <c r="D52" s="84"/>
      <c r="E52" s="85"/>
      <c r="F52" s="56">
        <v>10</v>
      </c>
      <c r="G52" s="57">
        <v>2.8666666666666667</v>
      </c>
      <c r="H52" s="57">
        <v>0.53333333333333333</v>
      </c>
      <c r="I52" s="57">
        <v>0.13333333333333333</v>
      </c>
      <c r="J52" s="57">
        <v>16.666666666666668</v>
      </c>
      <c r="K52" s="58"/>
    </row>
    <row r="53" spans="1:20" x14ac:dyDescent="0.25">
      <c r="A53" s="59" t="s">
        <v>80</v>
      </c>
      <c r="B53" s="96"/>
      <c r="C53" s="125" t="s">
        <v>81</v>
      </c>
      <c r="D53" s="126"/>
      <c r="E53" s="127"/>
      <c r="F53" s="56">
        <v>70</v>
      </c>
      <c r="G53" s="57">
        <v>8.9</v>
      </c>
      <c r="H53" s="57">
        <v>9.1</v>
      </c>
      <c r="I53" s="57">
        <v>7.5</v>
      </c>
      <c r="J53" s="57">
        <v>151</v>
      </c>
      <c r="K53" s="58"/>
    </row>
    <row r="54" spans="1:20" x14ac:dyDescent="0.25">
      <c r="A54" s="78" t="s">
        <v>82</v>
      </c>
      <c r="B54" s="96"/>
      <c r="C54" s="128" t="s">
        <v>83</v>
      </c>
      <c r="D54" s="129"/>
      <c r="E54" s="130"/>
      <c r="F54" s="56">
        <v>130</v>
      </c>
      <c r="G54" s="57">
        <v>3.1</v>
      </c>
      <c r="H54" s="57">
        <v>4.2</v>
      </c>
      <c r="I54" s="57">
        <v>20.6</v>
      </c>
      <c r="J54" s="57">
        <v>135</v>
      </c>
      <c r="K54" s="58"/>
    </row>
    <row r="55" spans="1:20" x14ac:dyDescent="0.25">
      <c r="A55" s="59" t="s">
        <v>53</v>
      </c>
      <c r="B55" s="96"/>
      <c r="C55" s="41" t="s">
        <v>54</v>
      </c>
      <c r="D55" s="41"/>
      <c r="E55" s="41"/>
      <c r="F55" s="46">
        <v>200</v>
      </c>
      <c r="G55" s="57">
        <v>0.5</v>
      </c>
      <c r="H55" s="57">
        <v>0</v>
      </c>
      <c r="I55" s="57">
        <v>18.3</v>
      </c>
      <c r="J55" s="57">
        <v>72</v>
      </c>
      <c r="K55" s="58"/>
      <c r="L55" s="131"/>
      <c r="M55" s="10"/>
      <c r="N55" s="10"/>
      <c r="O55" s="10"/>
      <c r="P55" s="132"/>
      <c r="Q55" s="58"/>
      <c r="R55" s="58"/>
      <c r="S55" s="58"/>
      <c r="T55" s="58"/>
    </row>
    <row r="56" spans="1:20" x14ac:dyDescent="0.25">
      <c r="A56" s="133"/>
      <c r="B56" s="96"/>
      <c r="C56" s="41" t="s">
        <v>55</v>
      </c>
      <c r="D56" s="41"/>
      <c r="E56" s="41"/>
      <c r="F56" s="46">
        <v>30</v>
      </c>
      <c r="G56" s="57">
        <v>2</v>
      </c>
      <c r="H56" s="57">
        <v>0.21</v>
      </c>
      <c r="I56" s="57">
        <v>14.6</v>
      </c>
      <c r="J56" s="57">
        <v>69.900000000000006</v>
      </c>
      <c r="K56" s="58"/>
      <c r="L56" s="22"/>
      <c r="M56" s="134"/>
      <c r="N56" s="134"/>
      <c r="O56" s="134"/>
      <c r="P56" s="132"/>
      <c r="Q56" s="58"/>
      <c r="R56" s="58"/>
      <c r="S56" s="58"/>
      <c r="T56" s="58"/>
    </row>
    <row r="57" spans="1:20" x14ac:dyDescent="0.25">
      <c r="A57" s="59"/>
      <c r="B57" s="96"/>
      <c r="C57" s="83" t="s">
        <v>56</v>
      </c>
      <c r="D57" s="84"/>
      <c r="E57" s="85"/>
      <c r="F57" s="46">
        <v>38</v>
      </c>
      <c r="G57" s="57">
        <v>2.5</v>
      </c>
      <c r="H57" s="57">
        <v>0.42</v>
      </c>
      <c r="I57" s="57">
        <v>12.7</v>
      </c>
      <c r="J57" s="57">
        <v>66</v>
      </c>
      <c r="K57" s="58"/>
      <c r="L57" s="135"/>
      <c r="M57" s="5"/>
      <c r="N57" s="5"/>
      <c r="O57" s="5"/>
      <c r="P57" s="135"/>
      <c r="R57" s="112"/>
      <c r="S57" s="112"/>
      <c r="T57" s="112"/>
    </row>
    <row r="58" spans="1:20" x14ac:dyDescent="0.25">
      <c r="A58" s="59"/>
      <c r="B58" s="136"/>
      <c r="C58" s="137" t="s">
        <v>40</v>
      </c>
      <c r="D58" s="138"/>
      <c r="E58" s="139"/>
      <c r="F58" s="140"/>
      <c r="G58" s="66">
        <f>SUM(G50:G57)</f>
        <v>22.066666666666666</v>
      </c>
      <c r="H58" s="66">
        <f t="shared" ref="H58:J58" si="5">SUM(H50:H57)</f>
        <v>20.363333333333337</v>
      </c>
      <c r="I58" s="66">
        <f t="shared" si="5"/>
        <v>88.233333333333334</v>
      </c>
      <c r="J58" s="66">
        <f t="shared" si="5"/>
        <v>631.26666666666665</v>
      </c>
      <c r="K58" s="58"/>
      <c r="L58" s="135"/>
      <c r="M58" s="5"/>
      <c r="N58" s="5"/>
      <c r="O58" s="5"/>
      <c r="P58" s="112"/>
      <c r="R58" s="112"/>
      <c r="S58" s="112"/>
      <c r="T58" s="112"/>
    </row>
    <row r="59" spans="1:20" ht="22.7" customHeight="1" x14ac:dyDescent="0.25">
      <c r="A59" s="71" t="s">
        <v>84</v>
      </c>
      <c r="B59" s="141" t="s">
        <v>58</v>
      </c>
      <c r="C59" s="142" t="s">
        <v>85</v>
      </c>
      <c r="D59" s="142"/>
      <c r="E59" s="142"/>
      <c r="F59" s="46">
        <v>200</v>
      </c>
      <c r="G59" s="57">
        <v>5.8</v>
      </c>
      <c r="H59" s="57">
        <v>6.4</v>
      </c>
      <c r="I59" s="57">
        <v>8</v>
      </c>
      <c r="J59" s="57">
        <v>116.6</v>
      </c>
      <c r="K59" s="58"/>
    </row>
    <row r="60" spans="1:20" x14ac:dyDescent="0.25">
      <c r="A60" s="59" t="s">
        <v>86</v>
      </c>
      <c r="B60" s="143"/>
      <c r="C60" s="41" t="s">
        <v>87</v>
      </c>
      <c r="D60" s="42"/>
      <c r="E60" s="144"/>
      <c r="F60" s="145">
        <v>50</v>
      </c>
      <c r="G60" s="57">
        <v>4.2</v>
      </c>
      <c r="H60" s="57">
        <v>6.4</v>
      </c>
      <c r="I60" s="57">
        <v>23.5</v>
      </c>
      <c r="J60" s="57">
        <v>171</v>
      </c>
      <c r="K60" s="58"/>
    </row>
    <row r="61" spans="1:20" x14ac:dyDescent="0.25">
      <c r="A61" s="59"/>
      <c r="B61" s="79"/>
      <c r="C61" s="146" t="s">
        <v>40</v>
      </c>
      <c r="D61" s="147"/>
      <c r="E61" s="148"/>
      <c r="F61" s="56"/>
      <c r="G61" s="66">
        <f>SUM(G59:G60)</f>
        <v>10</v>
      </c>
      <c r="H61" s="66">
        <f>SUM(H59:H60)</f>
        <v>12.8</v>
      </c>
      <c r="I61" s="66">
        <f>SUM(I59:I60)</f>
        <v>31.5</v>
      </c>
      <c r="J61" s="66">
        <f>SUM(J59:J60)</f>
        <v>287.60000000000002</v>
      </c>
      <c r="K61" s="40"/>
      <c r="L61" s="5"/>
      <c r="M61" s="112"/>
      <c r="N61" s="112"/>
      <c r="O61" s="112"/>
      <c r="P61" s="112"/>
    </row>
    <row r="62" spans="1:20" x14ac:dyDescent="0.25">
      <c r="A62" s="59"/>
      <c r="B62" s="79"/>
      <c r="C62" s="43" t="s">
        <v>61</v>
      </c>
      <c r="D62" s="44"/>
      <c r="E62" s="45"/>
      <c r="F62" s="56"/>
      <c r="G62" s="66">
        <f>G48+G58+G61</f>
        <v>44.466666666666669</v>
      </c>
      <c r="H62" s="66">
        <f>H48+H58+H61</f>
        <v>47.86333333333333</v>
      </c>
      <c r="I62" s="66">
        <f>I48+I58+I61</f>
        <v>183.73333333333335</v>
      </c>
      <c r="J62" s="66">
        <f>J48+J58+J61</f>
        <v>1356.8666666666668</v>
      </c>
      <c r="K62" s="58"/>
      <c r="L62" s="47"/>
      <c r="M62" s="47"/>
      <c r="N62" s="47"/>
      <c r="O62" s="149"/>
      <c r="P62" s="58"/>
      <c r="Q62" s="58"/>
      <c r="R62" s="58"/>
      <c r="S62" s="58"/>
    </row>
    <row r="63" spans="1:20" x14ac:dyDescent="0.25">
      <c r="A63" s="59"/>
      <c r="B63" s="59"/>
      <c r="C63" s="104" t="s">
        <v>63</v>
      </c>
      <c r="D63" s="61"/>
      <c r="E63" s="61"/>
      <c r="F63" s="46"/>
      <c r="G63" s="57"/>
      <c r="H63" s="57"/>
      <c r="I63" s="57"/>
      <c r="J63" s="66">
        <v>75.3</v>
      </c>
      <c r="K63" s="58"/>
      <c r="L63" s="5"/>
      <c r="M63" s="5"/>
      <c r="N63" s="5"/>
      <c r="O63" s="5"/>
      <c r="P63" s="5"/>
    </row>
    <row r="64" spans="1:20" ht="15" customHeight="1" x14ac:dyDescent="0.25">
      <c r="A64" s="15" t="s">
        <v>14</v>
      </c>
      <c r="B64" s="16" t="s">
        <v>15</v>
      </c>
      <c r="C64" s="17" t="s">
        <v>16</v>
      </c>
      <c r="D64" s="18"/>
      <c r="E64" s="19"/>
      <c r="F64" s="20" t="s">
        <v>17</v>
      </c>
      <c r="G64" s="21" t="s">
        <v>18</v>
      </c>
      <c r="H64" s="21"/>
      <c r="I64" s="21"/>
      <c r="J64" s="21"/>
      <c r="K64" s="58"/>
      <c r="L64" s="5"/>
      <c r="M64" s="5"/>
      <c r="N64" s="5"/>
      <c r="O64" s="5"/>
      <c r="P64" s="5"/>
    </row>
    <row r="65" spans="1:21" ht="15" customHeight="1" x14ac:dyDescent="0.25">
      <c r="A65" s="23"/>
      <c r="B65" s="24"/>
      <c r="C65" s="25"/>
      <c r="D65" s="26"/>
      <c r="E65" s="27"/>
      <c r="F65" s="28"/>
      <c r="G65" s="29" t="s">
        <v>20</v>
      </c>
      <c r="H65" s="29" t="s">
        <v>21</v>
      </c>
      <c r="I65" s="29" t="s">
        <v>22</v>
      </c>
      <c r="J65" s="30" t="s">
        <v>23</v>
      </c>
      <c r="K65" s="58"/>
      <c r="L65" s="47"/>
      <c r="M65" s="47"/>
      <c r="N65" s="47"/>
      <c r="O65" s="47"/>
      <c r="P65" s="58"/>
      <c r="Q65" s="58"/>
      <c r="R65" s="58"/>
      <c r="S65" s="58"/>
    </row>
    <row r="66" spans="1:21" ht="15" customHeight="1" x14ac:dyDescent="0.25">
      <c r="A66" s="23"/>
      <c r="B66" s="24"/>
      <c r="C66" s="25"/>
      <c r="D66" s="26"/>
      <c r="E66" s="27"/>
      <c r="F66" s="28"/>
      <c r="G66" s="29"/>
      <c r="H66" s="29"/>
      <c r="I66" s="29"/>
      <c r="J66" s="30"/>
      <c r="K66" s="58"/>
    </row>
    <row r="67" spans="1:21" ht="15" customHeight="1" x14ac:dyDescent="0.25">
      <c r="A67" s="32"/>
      <c r="B67" s="33"/>
      <c r="C67" s="34"/>
      <c r="D67" s="35"/>
      <c r="E67" s="36"/>
      <c r="F67" s="37"/>
      <c r="G67" s="29"/>
      <c r="H67" s="29"/>
      <c r="I67" s="29"/>
      <c r="J67" s="30"/>
      <c r="K67" s="58"/>
    </row>
    <row r="68" spans="1:21" x14ac:dyDescent="0.25">
      <c r="A68" s="150"/>
      <c r="B68" s="151"/>
      <c r="C68" s="152"/>
      <c r="D68" s="152"/>
      <c r="E68" s="152"/>
      <c r="F68" s="152" t="s">
        <v>88</v>
      </c>
      <c r="G68" s="152"/>
      <c r="H68" s="152"/>
      <c r="I68" s="152"/>
      <c r="J68" s="152"/>
      <c r="K68" s="58"/>
      <c r="M68" s="135"/>
      <c r="N68" s="5"/>
      <c r="O68" s="5"/>
      <c r="P68" s="5"/>
      <c r="R68" s="112"/>
      <c r="S68" s="112"/>
      <c r="T68" s="112"/>
      <c r="U68" s="112"/>
    </row>
    <row r="69" spans="1:21" x14ac:dyDescent="0.25">
      <c r="A69" s="41"/>
      <c r="B69" s="42"/>
      <c r="C69" s="116"/>
      <c r="D69" s="117"/>
      <c r="E69" s="118"/>
      <c r="F69" s="140"/>
      <c r="G69" s="153"/>
      <c r="H69" s="153"/>
      <c r="I69" s="153"/>
      <c r="J69" s="153"/>
      <c r="K69" s="58"/>
    </row>
    <row r="70" spans="1:21" x14ac:dyDescent="0.25">
      <c r="A70" s="51" t="s">
        <v>89</v>
      </c>
      <c r="B70" s="95" t="s">
        <v>33</v>
      </c>
      <c r="C70" s="83" t="s">
        <v>90</v>
      </c>
      <c r="D70" s="84"/>
      <c r="E70" s="85"/>
      <c r="F70" s="56">
        <v>150</v>
      </c>
      <c r="G70" s="57">
        <v>14.7</v>
      </c>
      <c r="H70" s="57">
        <v>19.600000000000001</v>
      </c>
      <c r="I70" s="57">
        <v>2.7</v>
      </c>
      <c r="J70" s="57">
        <v>252.4</v>
      </c>
      <c r="K70" s="58"/>
    </row>
    <row r="71" spans="1:21" x14ac:dyDescent="0.25">
      <c r="A71" s="51" t="s">
        <v>91</v>
      </c>
      <c r="B71" s="96"/>
      <c r="C71" s="42" t="s">
        <v>92</v>
      </c>
      <c r="D71" s="87"/>
      <c r="E71" s="144"/>
      <c r="F71" s="56">
        <v>50</v>
      </c>
      <c r="G71" s="57">
        <v>0.5</v>
      </c>
      <c r="H71" s="57">
        <v>3.3</v>
      </c>
      <c r="I71" s="57">
        <v>5</v>
      </c>
      <c r="J71" s="57">
        <v>51.7</v>
      </c>
      <c r="K71" s="58"/>
    </row>
    <row r="72" spans="1:21" x14ac:dyDescent="0.25">
      <c r="A72" s="59" t="s">
        <v>93</v>
      </c>
      <c r="B72" s="96"/>
      <c r="C72" s="91" t="s">
        <v>94</v>
      </c>
      <c r="D72" s="92"/>
      <c r="E72" s="93"/>
      <c r="F72" s="46">
        <v>200</v>
      </c>
      <c r="G72" s="57">
        <v>1.4</v>
      </c>
      <c r="H72" s="57">
        <v>1.4</v>
      </c>
      <c r="I72" s="57">
        <v>11.2</v>
      </c>
      <c r="J72" s="57">
        <v>61</v>
      </c>
      <c r="K72" s="58"/>
    </row>
    <row r="73" spans="1:21" x14ac:dyDescent="0.25">
      <c r="A73" s="59" t="s">
        <v>37</v>
      </c>
      <c r="B73" s="103"/>
      <c r="C73" s="41" t="s">
        <v>55</v>
      </c>
      <c r="D73" s="41"/>
      <c r="E73" s="41"/>
      <c r="F73" s="46">
        <v>30</v>
      </c>
      <c r="G73" s="57">
        <v>2</v>
      </c>
      <c r="H73" s="57">
        <v>0.21</v>
      </c>
      <c r="I73" s="57">
        <v>14.6</v>
      </c>
      <c r="J73" s="57">
        <v>69.900000000000006</v>
      </c>
      <c r="K73" s="58"/>
    </row>
    <row r="74" spans="1:21" x14ac:dyDescent="0.25">
      <c r="A74" s="78"/>
      <c r="B74" s="154"/>
      <c r="C74" s="83" t="s">
        <v>95</v>
      </c>
      <c r="D74" s="84"/>
      <c r="E74" s="85"/>
      <c r="F74" s="56"/>
      <c r="G74" s="66">
        <f>SUM(G70:G73)</f>
        <v>18.599999999999998</v>
      </c>
      <c r="H74" s="66">
        <f>SUM(H70:H73)</f>
        <v>24.51</v>
      </c>
      <c r="I74" s="66">
        <f>SUM(I70:I73)</f>
        <v>33.5</v>
      </c>
      <c r="J74" s="66">
        <f>SUM(J70:J73)</f>
        <v>435</v>
      </c>
      <c r="K74" s="58"/>
    </row>
    <row r="75" spans="1:21" x14ac:dyDescent="0.25">
      <c r="A75" s="78"/>
      <c r="B75" s="155"/>
      <c r="C75" s="42"/>
      <c r="D75" s="87"/>
      <c r="E75" s="144"/>
      <c r="F75" s="56"/>
      <c r="G75" s="66"/>
      <c r="H75" s="66"/>
      <c r="I75" s="66"/>
      <c r="J75" s="66"/>
      <c r="K75" s="58"/>
    </row>
    <row r="76" spans="1:21" x14ac:dyDescent="0.25">
      <c r="A76" s="57" t="s">
        <v>96</v>
      </c>
      <c r="B76" s="95" t="s">
        <v>47</v>
      </c>
      <c r="C76" s="100" t="s">
        <v>97</v>
      </c>
      <c r="D76" s="101"/>
      <c r="E76" s="102"/>
      <c r="F76" s="56">
        <v>200</v>
      </c>
      <c r="G76" s="57">
        <v>1.8</v>
      </c>
      <c r="H76" s="57">
        <v>4.5</v>
      </c>
      <c r="I76" s="57">
        <v>12.5</v>
      </c>
      <c r="J76" s="57">
        <v>99</v>
      </c>
      <c r="K76" s="58"/>
    </row>
    <row r="77" spans="1:21" x14ac:dyDescent="0.25">
      <c r="A77" s="59" t="s">
        <v>98</v>
      </c>
      <c r="B77" s="96"/>
      <c r="C77" s="83" t="s">
        <v>99</v>
      </c>
      <c r="D77" s="84"/>
      <c r="E77" s="85"/>
      <c r="F77" s="56">
        <v>70</v>
      </c>
      <c r="G77" s="57">
        <v>12.5</v>
      </c>
      <c r="H77" s="57">
        <v>10.199999999999999</v>
      </c>
      <c r="I77" s="57">
        <v>10.4</v>
      </c>
      <c r="J77" s="57">
        <v>184.6</v>
      </c>
      <c r="K77" s="58"/>
    </row>
    <row r="78" spans="1:21" x14ac:dyDescent="0.25">
      <c r="A78" s="59" t="s">
        <v>100</v>
      </c>
      <c r="B78" s="96"/>
      <c r="C78" s="156" t="s">
        <v>101</v>
      </c>
      <c r="D78" s="157"/>
      <c r="E78" s="158"/>
      <c r="F78" s="56">
        <v>130</v>
      </c>
      <c r="G78" s="57">
        <v>4.5</v>
      </c>
      <c r="H78" s="57">
        <v>3.2</v>
      </c>
      <c r="I78" s="57">
        <v>28</v>
      </c>
      <c r="J78" s="57">
        <v>162.9</v>
      </c>
      <c r="K78" s="58"/>
    </row>
    <row r="79" spans="1:21" x14ac:dyDescent="0.25">
      <c r="A79" s="59" t="s">
        <v>53</v>
      </c>
      <c r="B79" s="96"/>
      <c r="C79" s="41" t="s">
        <v>54</v>
      </c>
      <c r="D79" s="41"/>
      <c r="E79" s="41"/>
      <c r="F79" s="46">
        <v>200</v>
      </c>
      <c r="G79" s="57">
        <v>0.5</v>
      </c>
      <c r="H79" s="57">
        <v>0</v>
      </c>
      <c r="I79" s="57">
        <v>18.3</v>
      </c>
      <c r="J79" s="57">
        <v>72</v>
      </c>
      <c r="K79" s="58"/>
    </row>
    <row r="80" spans="1:21" x14ac:dyDescent="0.25">
      <c r="A80" s="59"/>
      <c r="B80" s="96"/>
      <c r="C80" s="41" t="s">
        <v>55</v>
      </c>
      <c r="D80" s="41"/>
      <c r="E80" s="41"/>
      <c r="F80" s="46">
        <v>30</v>
      </c>
      <c r="G80" s="57">
        <v>2</v>
      </c>
      <c r="H80" s="57">
        <v>0.21</v>
      </c>
      <c r="I80" s="57">
        <v>14.6</v>
      </c>
      <c r="J80" s="57">
        <v>69.900000000000006</v>
      </c>
      <c r="K80" s="58"/>
    </row>
    <row r="81" spans="1:16" x14ac:dyDescent="0.25">
      <c r="A81" s="59"/>
      <c r="B81" s="103"/>
      <c r="C81" s="83" t="s">
        <v>56</v>
      </c>
      <c r="D81" s="84"/>
      <c r="E81" s="85"/>
      <c r="F81" s="46">
        <v>38</v>
      </c>
      <c r="G81" s="57">
        <v>2.5</v>
      </c>
      <c r="H81" s="57">
        <v>0.42</v>
      </c>
      <c r="I81" s="57">
        <v>12.7</v>
      </c>
      <c r="J81" s="57">
        <v>66</v>
      </c>
      <c r="K81" s="58"/>
    </row>
    <row r="82" spans="1:16" x14ac:dyDescent="0.25">
      <c r="A82" s="59"/>
      <c r="B82" s="79"/>
      <c r="C82" s="83" t="s">
        <v>40</v>
      </c>
      <c r="D82" s="84"/>
      <c r="E82" s="85"/>
      <c r="F82" s="46"/>
      <c r="G82" s="66">
        <f>SUM(G76:G81)</f>
        <v>23.8</v>
      </c>
      <c r="H82" s="66">
        <f>SUM(H76:H81)</f>
        <v>18.53</v>
      </c>
      <c r="I82" s="66">
        <f>SUM(I76:I81)</f>
        <v>96.5</v>
      </c>
      <c r="J82" s="66">
        <f>SUM(J76:J81)</f>
        <v>654.4</v>
      </c>
      <c r="K82" s="40"/>
    </row>
    <row r="83" spans="1:16" x14ac:dyDescent="0.25">
      <c r="A83" s="59"/>
      <c r="B83" s="79"/>
      <c r="C83" s="43"/>
      <c r="D83" s="44"/>
      <c r="E83" s="45"/>
      <c r="F83" s="56"/>
      <c r="G83" s="57"/>
      <c r="H83" s="57"/>
      <c r="I83" s="57"/>
      <c r="J83" s="57"/>
      <c r="K83" s="58"/>
    </row>
    <row r="84" spans="1:16" ht="21" customHeight="1" x14ac:dyDescent="0.25">
      <c r="A84" s="71" t="s">
        <v>57</v>
      </c>
      <c r="B84" s="159" t="s">
        <v>58</v>
      </c>
      <c r="C84" s="142" t="s">
        <v>59</v>
      </c>
      <c r="D84" s="142"/>
      <c r="E84" s="142"/>
      <c r="F84" s="56">
        <v>200</v>
      </c>
      <c r="G84" s="57">
        <v>5.8</v>
      </c>
      <c r="H84" s="57">
        <v>5.9</v>
      </c>
      <c r="I84" s="57">
        <v>9</v>
      </c>
      <c r="J84" s="57">
        <v>111</v>
      </c>
      <c r="K84" s="58"/>
    </row>
    <row r="85" spans="1:16" ht="18" customHeight="1" x14ac:dyDescent="0.25">
      <c r="A85" s="59" t="s">
        <v>102</v>
      </c>
      <c r="B85" s="160"/>
      <c r="C85" s="83" t="s">
        <v>103</v>
      </c>
      <c r="D85" s="147"/>
      <c r="E85" s="148"/>
      <c r="F85" s="46">
        <v>50</v>
      </c>
      <c r="G85" s="57">
        <v>3</v>
      </c>
      <c r="H85" s="57">
        <v>2.4</v>
      </c>
      <c r="I85" s="57">
        <v>30.3</v>
      </c>
      <c r="J85" s="57">
        <v>152.80000000000001</v>
      </c>
      <c r="K85" s="58"/>
    </row>
    <row r="86" spans="1:16" x14ac:dyDescent="0.25">
      <c r="A86" s="59"/>
      <c r="B86" s="79"/>
      <c r="C86" s="83" t="s">
        <v>40</v>
      </c>
      <c r="D86" s="84"/>
      <c r="E86" s="85"/>
      <c r="F86" s="56"/>
      <c r="G86" s="66">
        <f>SUM(G84:G85)</f>
        <v>8.8000000000000007</v>
      </c>
      <c r="H86" s="66">
        <f>SUM(H84:H85)</f>
        <v>8.3000000000000007</v>
      </c>
      <c r="I86" s="66">
        <f>SUM(I84:I85)</f>
        <v>39.299999999999997</v>
      </c>
      <c r="J86" s="66">
        <f>SUM(J84:J85)</f>
        <v>263.8</v>
      </c>
      <c r="K86" s="58"/>
      <c r="N86" s="120"/>
      <c r="O86" s="120"/>
    </row>
    <row r="87" spans="1:16" x14ac:dyDescent="0.25">
      <c r="A87" s="59"/>
      <c r="B87" s="79"/>
      <c r="C87" s="43" t="s">
        <v>61</v>
      </c>
      <c r="D87" s="44"/>
      <c r="E87" s="45"/>
      <c r="F87" s="46"/>
      <c r="G87" s="66">
        <f>G74+G82+G86</f>
        <v>51.2</v>
      </c>
      <c r="H87" s="66">
        <f>H74+H82+H86</f>
        <v>51.34</v>
      </c>
      <c r="I87" s="66">
        <f>I74+I82+I86</f>
        <v>169.3</v>
      </c>
      <c r="J87" s="66">
        <f>J74+J82+J86</f>
        <v>1353.2</v>
      </c>
      <c r="K87" s="58"/>
    </row>
    <row r="88" spans="1:16" x14ac:dyDescent="0.25">
      <c r="A88" s="59"/>
      <c r="B88" s="59"/>
      <c r="C88" s="104" t="s">
        <v>63</v>
      </c>
      <c r="D88" s="61"/>
      <c r="E88" s="61"/>
      <c r="F88" s="46"/>
      <c r="G88" s="66"/>
      <c r="H88" s="66"/>
      <c r="I88" s="66"/>
      <c r="J88" s="66">
        <v>75.099999999999994</v>
      </c>
      <c r="K88" s="58"/>
    </row>
    <row r="89" spans="1:16" ht="15" customHeight="1" x14ac:dyDescent="0.25">
      <c r="A89" s="15" t="s">
        <v>14</v>
      </c>
      <c r="B89" s="16" t="s">
        <v>15</v>
      </c>
      <c r="C89" s="17" t="s">
        <v>16</v>
      </c>
      <c r="D89" s="18"/>
      <c r="E89" s="19"/>
      <c r="F89" s="20" t="s">
        <v>17</v>
      </c>
      <c r="G89" s="21" t="s">
        <v>18</v>
      </c>
      <c r="H89" s="21"/>
      <c r="I89" s="21"/>
      <c r="J89" s="21"/>
      <c r="K89" s="58"/>
    </row>
    <row r="90" spans="1:16" ht="15" customHeight="1" x14ac:dyDescent="0.25">
      <c r="A90" s="23"/>
      <c r="B90" s="24"/>
      <c r="C90" s="25"/>
      <c r="D90" s="26"/>
      <c r="E90" s="27"/>
      <c r="F90" s="28"/>
      <c r="G90" s="29" t="s">
        <v>20</v>
      </c>
      <c r="H90" s="29" t="s">
        <v>21</v>
      </c>
      <c r="I90" s="29" t="s">
        <v>22</v>
      </c>
      <c r="J90" s="30" t="s">
        <v>23</v>
      </c>
      <c r="K90" s="58"/>
    </row>
    <row r="91" spans="1:16" ht="15" customHeight="1" x14ac:dyDescent="0.25">
      <c r="A91" s="23"/>
      <c r="B91" s="24"/>
      <c r="C91" s="25"/>
      <c r="D91" s="26"/>
      <c r="E91" s="27"/>
      <c r="F91" s="28"/>
      <c r="G91" s="29"/>
      <c r="H91" s="29"/>
      <c r="I91" s="29"/>
      <c r="J91" s="30"/>
      <c r="K91" s="58"/>
    </row>
    <row r="92" spans="1:16" ht="15" customHeight="1" x14ac:dyDescent="0.25">
      <c r="A92" s="32"/>
      <c r="B92" s="33"/>
      <c r="C92" s="34"/>
      <c r="D92" s="35"/>
      <c r="E92" s="36"/>
      <c r="F92" s="37"/>
      <c r="G92" s="29"/>
      <c r="H92" s="29"/>
      <c r="I92" s="29"/>
      <c r="J92" s="30"/>
      <c r="K92" s="58"/>
      <c r="L92" s="5"/>
    </row>
    <row r="93" spans="1:16" x14ac:dyDescent="0.25">
      <c r="A93" s="59"/>
      <c r="B93" s="151"/>
      <c r="C93" s="152"/>
      <c r="D93" s="152"/>
      <c r="E93" s="152"/>
      <c r="F93" s="152" t="s">
        <v>104</v>
      </c>
      <c r="G93" s="152"/>
      <c r="H93" s="152"/>
      <c r="I93" s="152"/>
      <c r="J93" s="152"/>
      <c r="K93" s="58"/>
      <c r="M93" s="120"/>
      <c r="N93" s="120"/>
      <c r="O93" s="120"/>
      <c r="P93" s="120"/>
    </row>
    <row r="94" spans="1:16" x14ac:dyDescent="0.25">
      <c r="A94" s="59"/>
      <c r="B94" s="79"/>
      <c r="C94" s="116"/>
      <c r="D94" s="117"/>
      <c r="E94" s="118"/>
      <c r="F94" s="56"/>
      <c r="G94" s="57"/>
      <c r="H94" s="57"/>
      <c r="I94" s="57"/>
      <c r="J94" s="57"/>
      <c r="K94" s="58"/>
    </row>
    <row r="95" spans="1:16" ht="14.45" customHeight="1" x14ac:dyDescent="0.25">
      <c r="A95" s="79" t="s">
        <v>105</v>
      </c>
      <c r="B95" s="95" t="s">
        <v>33</v>
      </c>
      <c r="C95" s="61" t="s">
        <v>106</v>
      </c>
      <c r="D95" s="61"/>
      <c r="E95" s="61"/>
      <c r="F95" s="56">
        <v>200</v>
      </c>
      <c r="G95" s="57">
        <v>6.4</v>
      </c>
      <c r="H95" s="57">
        <v>6</v>
      </c>
      <c r="I95" s="57">
        <v>31.1</v>
      </c>
      <c r="J95" s="57">
        <v>206</v>
      </c>
      <c r="K95" s="62"/>
      <c r="L95" s="161"/>
    </row>
    <row r="96" spans="1:16" x14ac:dyDescent="0.25">
      <c r="A96" s="59" t="s">
        <v>35</v>
      </c>
      <c r="B96" s="96"/>
      <c r="C96" s="61" t="s">
        <v>36</v>
      </c>
      <c r="D96" s="61"/>
      <c r="E96" s="61"/>
      <c r="F96" s="56">
        <v>200</v>
      </c>
      <c r="G96" s="57">
        <v>0</v>
      </c>
      <c r="H96" s="57">
        <v>0</v>
      </c>
      <c r="I96" s="57">
        <v>9</v>
      </c>
      <c r="J96" s="57">
        <v>35</v>
      </c>
      <c r="K96" s="58"/>
    </row>
    <row r="97" spans="1:16" x14ac:dyDescent="0.25">
      <c r="A97" s="59" t="s">
        <v>37</v>
      </c>
      <c r="B97" s="103"/>
      <c r="C97" s="61" t="s">
        <v>38</v>
      </c>
      <c r="D97" s="61"/>
      <c r="E97" s="61"/>
      <c r="F97" s="64" t="s">
        <v>39</v>
      </c>
      <c r="G97" s="57">
        <v>2.2999999999999998</v>
      </c>
      <c r="H97" s="57">
        <v>5.6</v>
      </c>
      <c r="I97" s="57">
        <v>17.100000000000001</v>
      </c>
      <c r="J97" s="57">
        <v>131.1</v>
      </c>
      <c r="K97" s="58"/>
    </row>
    <row r="98" spans="1:16" x14ac:dyDescent="0.25">
      <c r="A98" s="59"/>
      <c r="B98" s="79"/>
      <c r="C98" s="83" t="s">
        <v>40</v>
      </c>
      <c r="D98" s="84"/>
      <c r="E98" s="85"/>
      <c r="F98" s="56"/>
      <c r="G98" s="66">
        <f>SUM(G95:G97)</f>
        <v>8.6999999999999993</v>
      </c>
      <c r="H98" s="66">
        <f>SUM(H95:H97)</f>
        <v>11.6</v>
      </c>
      <c r="I98" s="66">
        <f>SUM(I95:I97)</f>
        <v>57.2</v>
      </c>
      <c r="J98" s="66">
        <f>SUM(J95:J97)</f>
        <v>372.1</v>
      </c>
      <c r="K98" s="58"/>
    </row>
    <row r="99" spans="1:16" x14ac:dyDescent="0.25">
      <c r="A99" s="59"/>
      <c r="B99" s="79"/>
      <c r="C99" s="42"/>
      <c r="D99" s="87"/>
      <c r="E99" s="87"/>
      <c r="F99" s="145"/>
      <c r="G99" s="57"/>
      <c r="H99" s="57"/>
      <c r="I99" s="57"/>
      <c r="J99" s="57"/>
      <c r="K99" s="58"/>
    </row>
    <row r="100" spans="1:16" x14ac:dyDescent="0.25">
      <c r="A100" s="71" t="s">
        <v>41</v>
      </c>
      <c r="B100" s="76"/>
      <c r="C100" s="83" t="s">
        <v>107</v>
      </c>
      <c r="D100" s="147"/>
      <c r="E100" s="147"/>
      <c r="F100" s="148"/>
      <c r="G100" s="57">
        <v>1.5</v>
      </c>
      <c r="H100" s="57">
        <v>0.5</v>
      </c>
      <c r="I100" s="57">
        <v>21</v>
      </c>
      <c r="J100" s="57">
        <v>96</v>
      </c>
      <c r="K100" s="58"/>
    </row>
    <row r="101" spans="1:16" x14ac:dyDescent="0.25">
      <c r="A101" s="71"/>
      <c r="B101" s="76"/>
      <c r="C101" s="162"/>
      <c r="D101" s="162"/>
      <c r="E101" s="162"/>
      <c r="F101" s="56"/>
      <c r="G101" s="66">
        <f>SUM(G99:G100)</f>
        <v>1.5</v>
      </c>
      <c r="H101" s="66">
        <f>SUM(H99:H100)</f>
        <v>0.5</v>
      </c>
      <c r="I101" s="66">
        <f>SUM(I99:I100)</f>
        <v>21</v>
      </c>
      <c r="J101" s="66">
        <f>SUM(J99:J100)</f>
        <v>96</v>
      </c>
      <c r="K101" s="58"/>
    </row>
    <row r="102" spans="1:16" x14ac:dyDescent="0.25">
      <c r="A102" s="59"/>
      <c r="B102" s="79"/>
      <c r="C102" s="116"/>
      <c r="D102" s="117"/>
      <c r="E102" s="118"/>
      <c r="F102" s="56"/>
      <c r="G102" s="57"/>
      <c r="H102" s="57"/>
      <c r="I102" s="57"/>
      <c r="J102" s="57"/>
      <c r="K102" s="58"/>
    </row>
    <row r="103" spans="1:16" ht="32.25" customHeight="1" x14ac:dyDescent="0.25">
      <c r="A103" s="59" t="s">
        <v>108</v>
      </c>
      <c r="B103" s="95" t="s">
        <v>47</v>
      </c>
      <c r="C103" s="73" t="s">
        <v>109</v>
      </c>
      <c r="D103" s="74"/>
      <c r="E103" s="75"/>
      <c r="F103" s="56">
        <v>60</v>
      </c>
      <c r="G103" s="57">
        <v>0.8</v>
      </c>
      <c r="H103" s="57">
        <v>6</v>
      </c>
      <c r="I103" s="57">
        <v>5.4</v>
      </c>
      <c r="J103" s="57">
        <v>80</v>
      </c>
      <c r="K103" s="58"/>
    </row>
    <row r="104" spans="1:16" x14ac:dyDescent="0.25">
      <c r="A104" s="59" t="s">
        <v>110</v>
      </c>
      <c r="B104" s="96"/>
      <c r="C104" s="100" t="s">
        <v>111</v>
      </c>
      <c r="D104" s="101"/>
      <c r="E104" s="102"/>
      <c r="F104" s="56">
        <v>190</v>
      </c>
      <c r="G104" s="57">
        <v>1.5</v>
      </c>
      <c r="H104" s="57">
        <v>4.0999999999999996</v>
      </c>
      <c r="I104" s="57">
        <v>11</v>
      </c>
      <c r="J104" s="57">
        <v>88.3</v>
      </c>
      <c r="K104" s="58"/>
    </row>
    <row r="105" spans="1:16" x14ac:dyDescent="0.25">
      <c r="A105" s="59"/>
      <c r="B105" s="96"/>
      <c r="C105" s="100" t="s">
        <v>112</v>
      </c>
      <c r="D105" s="101"/>
      <c r="E105" s="102"/>
      <c r="F105" s="56">
        <v>10</v>
      </c>
      <c r="G105" s="57">
        <v>2.8666666666666667</v>
      </c>
      <c r="H105" s="57">
        <v>0.6</v>
      </c>
      <c r="I105" s="57">
        <v>0.13333333333333333</v>
      </c>
      <c r="J105" s="57">
        <v>16.666666666666668</v>
      </c>
      <c r="K105" s="58"/>
    </row>
    <row r="106" spans="1:16" x14ac:dyDescent="0.25">
      <c r="A106" s="59" t="s">
        <v>113</v>
      </c>
      <c r="B106" s="96"/>
      <c r="C106" s="125" t="s">
        <v>114</v>
      </c>
      <c r="D106" s="126"/>
      <c r="E106" s="127"/>
      <c r="F106" s="56">
        <v>70</v>
      </c>
      <c r="G106" s="57">
        <v>7.3</v>
      </c>
      <c r="H106" s="57">
        <v>1.8</v>
      </c>
      <c r="I106" s="57">
        <v>3.3</v>
      </c>
      <c r="J106" s="57">
        <v>59</v>
      </c>
      <c r="K106" s="40"/>
      <c r="L106" s="163"/>
      <c r="M106" s="120"/>
      <c r="N106" s="120"/>
      <c r="O106" s="120"/>
      <c r="P106" s="120"/>
    </row>
    <row r="107" spans="1:16" x14ac:dyDescent="0.25">
      <c r="A107" s="59" t="s">
        <v>115</v>
      </c>
      <c r="B107" s="96"/>
      <c r="C107" s="83" t="s">
        <v>116</v>
      </c>
      <c r="D107" s="84"/>
      <c r="E107" s="85"/>
      <c r="F107" s="56">
        <v>130</v>
      </c>
      <c r="G107" s="57">
        <v>2.8</v>
      </c>
      <c r="H107" s="57">
        <v>3.1</v>
      </c>
      <c r="I107" s="57">
        <v>30</v>
      </c>
      <c r="J107" s="57">
        <v>150</v>
      </c>
      <c r="K107" s="58"/>
    </row>
    <row r="108" spans="1:16" x14ac:dyDescent="0.25">
      <c r="A108" s="59" t="s">
        <v>53</v>
      </c>
      <c r="B108" s="96"/>
      <c r="C108" s="41" t="s">
        <v>54</v>
      </c>
      <c r="D108" s="41"/>
      <c r="E108" s="41"/>
      <c r="F108" s="46">
        <v>200</v>
      </c>
      <c r="G108" s="57">
        <v>0.5</v>
      </c>
      <c r="H108" s="57">
        <v>0</v>
      </c>
      <c r="I108" s="57">
        <v>18.3</v>
      </c>
      <c r="J108" s="57">
        <v>72</v>
      </c>
      <c r="K108" s="58"/>
    </row>
    <row r="109" spans="1:16" x14ac:dyDescent="0.25">
      <c r="A109" s="59"/>
      <c r="B109" s="96"/>
      <c r="C109" s="41" t="s">
        <v>55</v>
      </c>
      <c r="D109" s="41"/>
      <c r="E109" s="41"/>
      <c r="F109" s="46">
        <v>30</v>
      </c>
      <c r="G109" s="57">
        <v>2</v>
      </c>
      <c r="H109" s="57">
        <v>0.21</v>
      </c>
      <c r="I109" s="57">
        <v>14.6</v>
      </c>
      <c r="J109" s="57">
        <v>69.900000000000006</v>
      </c>
      <c r="K109" s="58"/>
      <c r="N109" s="5"/>
    </row>
    <row r="110" spans="1:16" x14ac:dyDescent="0.25">
      <c r="A110" s="59"/>
      <c r="B110" s="103"/>
      <c r="C110" s="83" t="s">
        <v>56</v>
      </c>
      <c r="D110" s="84"/>
      <c r="E110" s="85"/>
      <c r="F110" s="46">
        <v>38</v>
      </c>
      <c r="G110" s="57">
        <v>2.5</v>
      </c>
      <c r="H110" s="57">
        <v>0.42</v>
      </c>
      <c r="I110" s="57">
        <v>12.7</v>
      </c>
      <c r="J110" s="57">
        <v>66</v>
      </c>
      <c r="K110" s="58"/>
    </row>
    <row r="111" spans="1:16" x14ac:dyDescent="0.25">
      <c r="A111" s="59"/>
      <c r="B111" s="79"/>
      <c r="C111" s="83" t="s">
        <v>40</v>
      </c>
      <c r="D111" s="84"/>
      <c r="E111" s="85"/>
      <c r="F111" s="56"/>
      <c r="G111" s="66">
        <f>SUM(G103:G110)</f>
        <v>20.266666666666666</v>
      </c>
      <c r="H111" s="66">
        <f t="shared" ref="H111:J111" si="6">SUM(H103:H110)</f>
        <v>16.23</v>
      </c>
      <c r="I111" s="66">
        <f t="shared" si="6"/>
        <v>95.433333333333323</v>
      </c>
      <c r="J111" s="66">
        <f t="shared" si="6"/>
        <v>601.86666666666667</v>
      </c>
      <c r="K111" s="58"/>
    </row>
    <row r="112" spans="1:16" x14ac:dyDescent="0.25">
      <c r="A112" s="59"/>
      <c r="B112" s="79"/>
      <c r="C112" s="43" t="s">
        <v>117</v>
      </c>
      <c r="D112" s="44"/>
      <c r="E112" s="45"/>
      <c r="F112" s="46"/>
      <c r="G112" s="57"/>
      <c r="H112" s="57"/>
      <c r="I112" s="57"/>
      <c r="J112" s="57"/>
      <c r="K112" s="58"/>
    </row>
    <row r="113" spans="1:20" ht="25.9" customHeight="1" x14ac:dyDescent="0.25">
      <c r="A113" s="94" t="s">
        <v>84</v>
      </c>
      <c r="B113" s="95" t="s">
        <v>58</v>
      </c>
      <c r="C113" s="80" t="s">
        <v>118</v>
      </c>
      <c r="D113" s="164"/>
      <c r="E113" s="165"/>
      <c r="F113" s="46">
        <v>200</v>
      </c>
      <c r="G113" s="57">
        <v>5.8</v>
      </c>
      <c r="H113" s="57">
        <v>6.4</v>
      </c>
      <c r="I113" s="57">
        <v>8</v>
      </c>
      <c r="J113" s="57">
        <v>116.6</v>
      </c>
      <c r="K113" s="58"/>
      <c r="M113" s="120"/>
      <c r="N113" s="120"/>
      <c r="O113" s="120"/>
      <c r="P113" s="120"/>
    </row>
    <row r="114" spans="1:20" x14ac:dyDescent="0.25">
      <c r="A114" s="59" t="s">
        <v>119</v>
      </c>
      <c r="B114" s="96"/>
      <c r="C114" s="83" t="s">
        <v>120</v>
      </c>
      <c r="D114" s="84"/>
      <c r="E114" s="85"/>
      <c r="F114" s="56">
        <v>50</v>
      </c>
      <c r="G114" s="57">
        <v>6.4</v>
      </c>
      <c r="H114" s="57">
        <v>6.1</v>
      </c>
      <c r="I114" s="57">
        <v>19.8</v>
      </c>
      <c r="J114" s="57">
        <v>160.6</v>
      </c>
      <c r="K114" s="58"/>
    </row>
    <row r="115" spans="1:20" x14ac:dyDescent="0.25">
      <c r="A115" s="59"/>
      <c r="B115" s="103"/>
      <c r="C115" s="83" t="s">
        <v>40</v>
      </c>
      <c r="D115" s="147"/>
      <c r="E115" s="148"/>
      <c r="F115" s="56"/>
      <c r="G115" s="66">
        <f>SUM(G113:G114)</f>
        <v>12.2</v>
      </c>
      <c r="H115" s="66">
        <f>SUM(H113:H114)</f>
        <v>12.5</v>
      </c>
      <c r="I115" s="66">
        <f>SUM(I113:I114)</f>
        <v>27.8</v>
      </c>
      <c r="J115" s="66">
        <f>SUM(J113:J114)</f>
        <v>277.2</v>
      </c>
      <c r="K115" s="58"/>
    </row>
    <row r="116" spans="1:20" x14ac:dyDescent="0.25">
      <c r="A116" s="78"/>
      <c r="B116" s="154"/>
      <c r="C116" s="43" t="s">
        <v>61</v>
      </c>
      <c r="D116" s="44"/>
      <c r="E116" s="45"/>
      <c r="F116" s="56"/>
      <c r="G116" s="66">
        <f>G98+G101+G111+G115</f>
        <v>42.666666666666664</v>
      </c>
      <c r="H116" s="66">
        <f>H98+H101+H111+H115</f>
        <v>40.83</v>
      </c>
      <c r="I116" s="66">
        <f>I98+I101+I111+I115</f>
        <v>201.43333333333334</v>
      </c>
      <c r="J116" s="66">
        <f>J98+J101+J111+J115</f>
        <v>1347.1666666666667</v>
      </c>
      <c r="K116" s="58"/>
      <c r="P116" s="38"/>
    </row>
    <row r="117" spans="1:20" x14ac:dyDescent="0.25">
      <c r="A117" s="59"/>
      <c r="B117" s="59"/>
      <c r="C117" s="104" t="s">
        <v>63</v>
      </c>
      <c r="D117" s="61"/>
      <c r="E117" s="61"/>
      <c r="F117" s="46"/>
      <c r="G117" s="66"/>
      <c r="H117" s="66"/>
      <c r="I117" s="66"/>
      <c r="J117" s="66">
        <v>74.8</v>
      </c>
      <c r="K117" s="58"/>
      <c r="M117" s="5"/>
      <c r="N117" s="5"/>
      <c r="O117" s="5"/>
      <c r="P117" s="5"/>
    </row>
    <row r="118" spans="1:20" ht="15" customHeight="1" x14ac:dyDescent="0.25">
      <c r="A118" s="15" t="s">
        <v>14</v>
      </c>
      <c r="B118" s="16" t="s">
        <v>15</v>
      </c>
      <c r="C118" s="17" t="s">
        <v>16</v>
      </c>
      <c r="D118" s="18"/>
      <c r="E118" s="19"/>
      <c r="F118" s="20" t="s">
        <v>17</v>
      </c>
      <c r="G118" s="21" t="s">
        <v>18</v>
      </c>
      <c r="H118" s="21"/>
      <c r="I118" s="21"/>
      <c r="J118" s="21"/>
      <c r="K118" s="58"/>
      <c r="M118" s="5"/>
      <c r="N118" s="5"/>
      <c r="O118" s="5"/>
      <c r="P118" s="5"/>
    </row>
    <row r="119" spans="1:20" ht="15" customHeight="1" x14ac:dyDescent="0.25">
      <c r="A119" s="23"/>
      <c r="B119" s="24"/>
      <c r="C119" s="25"/>
      <c r="D119" s="26"/>
      <c r="E119" s="27"/>
      <c r="F119" s="28"/>
      <c r="G119" s="29" t="s">
        <v>20</v>
      </c>
      <c r="H119" s="29" t="s">
        <v>21</v>
      </c>
      <c r="I119" s="29" t="s">
        <v>22</v>
      </c>
      <c r="J119" s="30" t="s">
        <v>23</v>
      </c>
      <c r="K119" s="58"/>
      <c r="M119" s="5"/>
      <c r="N119" s="5"/>
      <c r="O119" s="5"/>
      <c r="P119" s="5"/>
    </row>
    <row r="120" spans="1:20" ht="15" customHeight="1" x14ac:dyDescent="0.25">
      <c r="A120" s="23"/>
      <c r="B120" s="24"/>
      <c r="C120" s="25"/>
      <c r="D120" s="26"/>
      <c r="E120" s="27"/>
      <c r="F120" s="28"/>
      <c r="G120" s="29"/>
      <c r="H120" s="29"/>
      <c r="I120" s="29"/>
      <c r="J120" s="30"/>
      <c r="K120" s="58"/>
      <c r="M120" s="5"/>
      <c r="N120" s="5"/>
      <c r="O120" s="5"/>
      <c r="P120" s="5"/>
    </row>
    <row r="121" spans="1:20" ht="15" customHeight="1" x14ac:dyDescent="0.25">
      <c r="A121" s="32"/>
      <c r="B121" s="33"/>
      <c r="C121" s="34"/>
      <c r="D121" s="35"/>
      <c r="E121" s="36"/>
      <c r="F121" s="37"/>
      <c r="G121" s="29"/>
      <c r="H121" s="29"/>
      <c r="I121" s="29"/>
      <c r="J121" s="30"/>
      <c r="K121" s="58"/>
      <c r="M121" s="5"/>
      <c r="N121" s="5"/>
      <c r="O121" s="5"/>
      <c r="P121" s="5"/>
    </row>
    <row r="122" spans="1:20" x14ac:dyDescent="0.25">
      <c r="A122" s="59"/>
      <c r="B122" s="166"/>
      <c r="C122" s="152"/>
      <c r="D122" s="152"/>
      <c r="E122" s="152"/>
      <c r="F122" s="152" t="s">
        <v>121</v>
      </c>
      <c r="G122" s="152"/>
      <c r="H122" s="152"/>
      <c r="I122" s="152"/>
      <c r="J122" s="152"/>
      <c r="K122" s="58"/>
      <c r="M122" s="5"/>
      <c r="N122" s="5"/>
      <c r="O122" s="5"/>
      <c r="P122" s="5"/>
    </row>
    <row r="123" spans="1:20" x14ac:dyDescent="0.25">
      <c r="A123" s="59"/>
      <c r="B123" s="79"/>
      <c r="C123" s="116"/>
      <c r="D123" s="117"/>
      <c r="E123" s="118"/>
      <c r="F123" s="56"/>
      <c r="G123" s="57"/>
      <c r="H123" s="57"/>
      <c r="I123" s="57"/>
      <c r="J123" s="57"/>
      <c r="K123" s="58"/>
      <c r="M123" s="5"/>
      <c r="N123" s="5"/>
      <c r="O123" s="5"/>
      <c r="P123" s="5"/>
    </row>
    <row r="124" spans="1:20" x14ac:dyDescent="0.25">
      <c r="A124" s="59" t="s">
        <v>122</v>
      </c>
      <c r="B124" s="95" t="s">
        <v>33</v>
      </c>
      <c r="C124" s="61" t="s">
        <v>123</v>
      </c>
      <c r="D124" s="61"/>
      <c r="E124" s="61"/>
      <c r="F124" s="56">
        <v>150</v>
      </c>
      <c r="G124" s="57">
        <v>4.5</v>
      </c>
      <c r="H124" s="57">
        <v>4.3</v>
      </c>
      <c r="I124" s="57">
        <v>31.8</v>
      </c>
      <c r="J124" s="57">
        <v>186</v>
      </c>
      <c r="K124" s="58"/>
      <c r="M124" s="5"/>
      <c r="N124" s="5"/>
      <c r="O124" s="5"/>
      <c r="P124" s="5"/>
    </row>
    <row r="125" spans="1:20" x14ac:dyDescent="0.25">
      <c r="A125" s="59" t="s">
        <v>93</v>
      </c>
      <c r="B125" s="96"/>
      <c r="C125" s="91" t="s">
        <v>124</v>
      </c>
      <c r="D125" s="92"/>
      <c r="E125" s="93"/>
      <c r="F125" s="46">
        <v>200</v>
      </c>
      <c r="G125" s="57">
        <v>1.3</v>
      </c>
      <c r="H125" s="57">
        <v>1.3</v>
      </c>
      <c r="I125" s="57">
        <v>11.1</v>
      </c>
      <c r="J125" s="57">
        <v>61</v>
      </c>
      <c r="K125" s="58"/>
      <c r="M125" s="5"/>
      <c r="N125" s="5"/>
      <c r="O125" s="5"/>
      <c r="P125" s="5"/>
      <c r="R125" s="5"/>
      <c r="S125" s="5"/>
      <c r="T125" s="5"/>
    </row>
    <row r="126" spans="1:20" x14ac:dyDescent="0.25">
      <c r="A126" s="59" t="s">
        <v>125</v>
      </c>
      <c r="B126" s="96"/>
      <c r="C126" s="41" t="s">
        <v>126</v>
      </c>
      <c r="D126" s="41"/>
      <c r="E126" s="41"/>
      <c r="F126" s="46" t="s">
        <v>127</v>
      </c>
      <c r="G126" s="57">
        <v>4.9000000000000004</v>
      </c>
      <c r="H126" s="57">
        <v>2.8</v>
      </c>
      <c r="I126" s="57">
        <v>14</v>
      </c>
      <c r="J126" s="57">
        <v>104</v>
      </c>
      <c r="K126" s="58"/>
      <c r="M126" s="5"/>
      <c r="N126" s="5"/>
      <c r="O126" s="5"/>
      <c r="P126" s="5"/>
      <c r="R126" s="5"/>
      <c r="S126" s="5"/>
      <c r="T126" s="5"/>
    </row>
    <row r="127" spans="1:20" x14ac:dyDescent="0.25">
      <c r="A127" s="59"/>
      <c r="B127" s="103"/>
      <c r="C127" s="146" t="s">
        <v>40</v>
      </c>
      <c r="D127" s="147"/>
      <c r="E127" s="148"/>
      <c r="F127" s="167"/>
      <c r="G127" s="66">
        <f>SUM(G124:G126)</f>
        <v>10.7</v>
      </c>
      <c r="H127" s="66">
        <f t="shared" ref="H127:J127" si="7">SUM(H124:H126)</f>
        <v>8.3999999999999986</v>
      </c>
      <c r="I127" s="66">
        <f t="shared" si="7"/>
        <v>56.9</v>
      </c>
      <c r="J127" s="66">
        <f t="shared" si="7"/>
        <v>351</v>
      </c>
      <c r="K127" s="58"/>
      <c r="M127" s="5"/>
      <c r="N127" s="5"/>
      <c r="O127" s="5"/>
      <c r="P127" s="112"/>
      <c r="R127" s="112"/>
      <c r="S127" s="112"/>
      <c r="T127" s="112"/>
    </row>
    <row r="128" spans="1:20" x14ac:dyDescent="0.25">
      <c r="A128" s="59"/>
      <c r="B128" s="168"/>
      <c r="C128" s="128"/>
      <c r="D128" s="169"/>
      <c r="E128" s="169"/>
      <c r="F128" s="167"/>
      <c r="G128" s="57"/>
      <c r="H128" s="57"/>
      <c r="I128" s="57"/>
      <c r="J128" s="57"/>
      <c r="K128" s="58"/>
      <c r="M128" s="5"/>
      <c r="N128" s="5"/>
      <c r="O128" s="5"/>
      <c r="P128" s="112"/>
      <c r="R128" s="112"/>
      <c r="S128" s="112"/>
      <c r="T128" s="112"/>
    </row>
    <row r="129" spans="1:20" ht="23.65" customHeight="1" x14ac:dyDescent="0.25">
      <c r="A129" s="71" t="s">
        <v>41</v>
      </c>
      <c r="B129" s="76"/>
      <c r="C129" s="73" t="s">
        <v>128</v>
      </c>
      <c r="D129" s="74"/>
      <c r="E129" s="75"/>
      <c r="F129" s="46">
        <v>200</v>
      </c>
      <c r="G129" s="57">
        <v>0</v>
      </c>
      <c r="H129" s="57">
        <v>0</v>
      </c>
      <c r="I129" s="57">
        <v>18.600000000000001</v>
      </c>
      <c r="J129" s="57">
        <v>74</v>
      </c>
      <c r="K129" s="58"/>
      <c r="M129" s="5"/>
      <c r="N129" s="5"/>
      <c r="O129" s="5"/>
      <c r="P129" s="112"/>
      <c r="R129" s="112"/>
      <c r="S129" s="112"/>
      <c r="T129" s="112"/>
    </row>
    <row r="130" spans="1:20" ht="15" customHeight="1" x14ac:dyDescent="0.25">
      <c r="A130" s="59"/>
      <c r="B130" s="79"/>
      <c r="C130" s="116"/>
      <c r="D130" s="117"/>
      <c r="E130" s="118"/>
      <c r="F130" s="167"/>
      <c r="G130" s="66">
        <f>SUM(G128:G129)</f>
        <v>0</v>
      </c>
      <c r="H130" s="66">
        <f>SUM(H128:H129)</f>
        <v>0</v>
      </c>
      <c r="I130" s="66">
        <f>SUM(I128:I129)</f>
        <v>18.600000000000001</v>
      </c>
      <c r="J130" s="66">
        <f>SUM(J128:J129)</f>
        <v>74</v>
      </c>
      <c r="K130" s="40"/>
      <c r="M130" s="5"/>
      <c r="N130" s="5"/>
      <c r="O130" s="5"/>
      <c r="P130" s="135"/>
      <c r="Q130" s="112"/>
      <c r="R130" s="112"/>
      <c r="S130" s="112"/>
      <c r="T130" s="112"/>
    </row>
    <row r="131" spans="1:20" ht="15" customHeight="1" x14ac:dyDescent="0.25">
      <c r="A131" s="59"/>
      <c r="B131" s="170"/>
      <c r="C131" s="171"/>
      <c r="D131" s="172"/>
      <c r="E131" s="173"/>
      <c r="F131" s="167"/>
      <c r="G131" s="66"/>
      <c r="H131" s="66"/>
      <c r="I131" s="66"/>
      <c r="J131" s="66"/>
      <c r="K131" s="40"/>
      <c r="M131" s="5"/>
      <c r="N131" s="5"/>
      <c r="O131" s="5"/>
      <c r="P131" s="135"/>
      <c r="Q131" s="112"/>
      <c r="R131" s="112"/>
      <c r="S131" s="112"/>
      <c r="T131" s="112"/>
    </row>
    <row r="132" spans="1:20" ht="24.6" customHeight="1" x14ac:dyDescent="0.25">
      <c r="A132" s="59" t="s">
        <v>129</v>
      </c>
      <c r="B132" s="95" t="s">
        <v>47</v>
      </c>
      <c r="C132" s="174" t="s">
        <v>130</v>
      </c>
      <c r="D132" s="175"/>
      <c r="E132" s="176"/>
      <c r="F132" s="56">
        <v>60</v>
      </c>
      <c r="G132" s="57">
        <v>0.9</v>
      </c>
      <c r="H132" s="57">
        <v>6</v>
      </c>
      <c r="I132" s="57">
        <v>5.2</v>
      </c>
      <c r="J132" s="57">
        <v>78</v>
      </c>
      <c r="K132" s="58"/>
      <c r="M132" s="5"/>
      <c r="N132" s="5"/>
      <c r="O132" s="5"/>
      <c r="P132" s="5"/>
      <c r="R132" s="5"/>
      <c r="S132" s="5"/>
      <c r="T132" s="5"/>
    </row>
    <row r="133" spans="1:20" x14ac:dyDescent="0.25">
      <c r="A133" s="59" t="s">
        <v>131</v>
      </c>
      <c r="B133" s="96"/>
      <c r="C133" s="91" t="s">
        <v>132</v>
      </c>
      <c r="D133" s="92"/>
      <c r="E133" s="93"/>
      <c r="F133" s="56">
        <v>180</v>
      </c>
      <c r="G133" s="57">
        <v>3.8</v>
      </c>
      <c r="H133" s="57">
        <v>3.7</v>
      </c>
      <c r="I133" s="57">
        <v>14.3</v>
      </c>
      <c r="J133" s="57">
        <v>106.2</v>
      </c>
      <c r="K133" s="58"/>
      <c r="M133" s="5"/>
      <c r="N133" s="5"/>
      <c r="O133" s="5"/>
      <c r="P133" s="38"/>
      <c r="R133" s="5"/>
      <c r="S133" s="5"/>
      <c r="T133" s="5"/>
    </row>
    <row r="134" spans="1:20" x14ac:dyDescent="0.25">
      <c r="A134" s="59" t="s">
        <v>133</v>
      </c>
      <c r="B134" s="96"/>
      <c r="C134" s="83" t="s">
        <v>134</v>
      </c>
      <c r="D134" s="84"/>
      <c r="E134" s="84"/>
      <c r="F134" s="46">
        <v>70</v>
      </c>
      <c r="G134" s="57">
        <v>10.8</v>
      </c>
      <c r="H134" s="57">
        <v>8</v>
      </c>
      <c r="I134" s="57">
        <v>11</v>
      </c>
      <c r="J134" s="57">
        <v>160</v>
      </c>
      <c r="K134" s="58"/>
      <c r="M134" s="5"/>
      <c r="N134" s="5"/>
      <c r="O134" s="5"/>
      <c r="P134" s="5"/>
    </row>
    <row r="135" spans="1:20" x14ac:dyDescent="0.25">
      <c r="A135" s="59" t="s">
        <v>135</v>
      </c>
      <c r="B135" s="96"/>
      <c r="C135" s="128" t="s">
        <v>136</v>
      </c>
      <c r="D135" s="169"/>
      <c r="E135" s="77"/>
      <c r="F135" s="46">
        <v>150</v>
      </c>
      <c r="G135" s="59">
        <v>3.5</v>
      </c>
      <c r="H135" s="59">
        <v>2.9</v>
      </c>
      <c r="I135" s="59">
        <v>13.5</v>
      </c>
      <c r="J135" s="59">
        <v>94</v>
      </c>
      <c r="K135" s="58"/>
      <c r="M135" s="5"/>
      <c r="N135" s="5"/>
      <c r="O135" s="5"/>
      <c r="P135" s="5"/>
    </row>
    <row r="136" spans="1:20" x14ac:dyDescent="0.25">
      <c r="A136" s="59" t="s">
        <v>53</v>
      </c>
      <c r="B136" s="96"/>
      <c r="C136" s="41" t="s">
        <v>54</v>
      </c>
      <c r="D136" s="41"/>
      <c r="E136" s="41"/>
      <c r="F136" s="46">
        <v>200</v>
      </c>
      <c r="G136" s="57">
        <v>0.5</v>
      </c>
      <c r="H136" s="57">
        <v>0</v>
      </c>
      <c r="I136" s="57">
        <v>18.3</v>
      </c>
      <c r="J136" s="57">
        <v>72</v>
      </c>
      <c r="K136" s="58"/>
      <c r="M136" s="5"/>
      <c r="N136" s="5"/>
      <c r="O136" s="5"/>
      <c r="P136" s="5"/>
    </row>
    <row r="137" spans="1:20" x14ac:dyDescent="0.25">
      <c r="A137" s="59"/>
      <c r="B137" s="96"/>
      <c r="C137" s="41" t="s">
        <v>55</v>
      </c>
      <c r="D137" s="41"/>
      <c r="E137" s="41"/>
      <c r="F137" s="46">
        <v>30</v>
      </c>
      <c r="G137" s="57">
        <v>2</v>
      </c>
      <c r="H137" s="57">
        <v>0.2</v>
      </c>
      <c r="I137" s="57">
        <v>14.6</v>
      </c>
      <c r="J137" s="57">
        <v>69.900000000000006</v>
      </c>
      <c r="K137" s="58"/>
      <c r="M137" s="5"/>
      <c r="N137" s="5"/>
      <c r="O137" s="5"/>
      <c r="P137" s="5"/>
    </row>
    <row r="138" spans="1:20" x14ac:dyDescent="0.25">
      <c r="A138" s="59"/>
      <c r="B138" s="96"/>
      <c r="C138" s="83" t="s">
        <v>56</v>
      </c>
      <c r="D138" s="84"/>
      <c r="E138" s="85"/>
      <c r="F138" s="46">
        <v>38</v>
      </c>
      <c r="G138" s="57">
        <v>2.5</v>
      </c>
      <c r="H138" s="57">
        <v>0.4</v>
      </c>
      <c r="I138" s="57">
        <v>12.7</v>
      </c>
      <c r="J138" s="57">
        <v>66</v>
      </c>
      <c r="K138" s="58"/>
      <c r="M138" s="5"/>
      <c r="N138" s="5"/>
      <c r="O138" s="5"/>
      <c r="P138" s="5"/>
    </row>
    <row r="139" spans="1:20" x14ac:dyDescent="0.25">
      <c r="A139" s="59"/>
      <c r="B139" s="103"/>
      <c r="C139" s="83" t="s">
        <v>40</v>
      </c>
      <c r="D139" s="84"/>
      <c r="E139" s="85"/>
      <c r="F139" s="56"/>
      <c r="G139" s="66">
        <f>SUM(G132:G138)</f>
        <v>24</v>
      </c>
      <c r="H139" s="66">
        <f t="shared" ref="H139:J139" si="8">SUM(H132:H138)</f>
        <v>21.199999999999996</v>
      </c>
      <c r="I139" s="66">
        <f t="shared" si="8"/>
        <v>89.6</v>
      </c>
      <c r="J139" s="66">
        <f t="shared" si="8"/>
        <v>646.1</v>
      </c>
      <c r="K139" s="58"/>
      <c r="M139" s="5"/>
      <c r="N139" s="5"/>
      <c r="O139" s="5"/>
      <c r="P139" s="5"/>
    </row>
    <row r="140" spans="1:20" x14ac:dyDescent="0.25">
      <c r="A140" s="59"/>
      <c r="B140" s="79"/>
      <c r="C140" s="43"/>
      <c r="D140" s="44"/>
      <c r="E140" s="45"/>
      <c r="F140" s="46"/>
      <c r="G140" s="57"/>
      <c r="H140" s="57"/>
      <c r="I140" s="57"/>
      <c r="J140" s="57"/>
      <c r="K140" s="58"/>
      <c r="M140" s="5"/>
      <c r="N140" s="5"/>
      <c r="O140" s="5"/>
      <c r="P140" s="5"/>
    </row>
    <row r="141" spans="1:20" ht="17.45" customHeight="1" x14ac:dyDescent="0.25">
      <c r="A141" s="94" t="s">
        <v>137</v>
      </c>
      <c r="B141" s="95" t="s">
        <v>58</v>
      </c>
      <c r="C141" s="142" t="s">
        <v>59</v>
      </c>
      <c r="D141" s="142"/>
      <c r="E141" s="142"/>
      <c r="F141" s="56">
        <v>200</v>
      </c>
      <c r="G141" s="57">
        <v>5.8</v>
      </c>
      <c r="H141" s="57">
        <v>5.9</v>
      </c>
      <c r="I141" s="57">
        <v>9</v>
      </c>
      <c r="J141" s="57">
        <v>111</v>
      </c>
      <c r="K141" s="58"/>
      <c r="M141" s="5"/>
      <c r="N141" s="5"/>
      <c r="O141" s="5"/>
      <c r="P141" s="5"/>
    </row>
    <row r="142" spans="1:20" x14ac:dyDescent="0.25">
      <c r="A142" s="59"/>
      <c r="B142" s="96"/>
      <c r="C142" s="177" t="s">
        <v>60</v>
      </c>
      <c r="D142" s="177"/>
      <c r="E142" s="177"/>
      <c r="F142" s="56">
        <v>50</v>
      </c>
      <c r="G142" s="57">
        <v>2.5</v>
      </c>
      <c r="H142" s="57">
        <v>4.5999999999999996</v>
      </c>
      <c r="I142" s="57">
        <v>29.2</v>
      </c>
      <c r="J142" s="57">
        <v>176</v>
      </c>
      <c r="K142" s="22"/>
      <c r="M142" s="5"/>
      <c r="N142" s="5"/>
      <c r="O142" s="5"/>
      <c r="P142" s="5"/>
    </row>
    <row r="143" spans="1:20" x14ac:dyDescent="0.25">
      <c r="A143" s="59"/>
      <c r="B143" s="103"/>
      <c r="C143" s="83" t="s">
        <v>40</v>
      </c>
      <c r="D143" s="84"/>
      <c r="E143" s="85"/>
      <c r="F143" s="56"/>
      <c r="G143" s="66">
        <f>SUM(G141:G142)</f>
        <v>8.3000000000000007</v>
      </c>
      <c r="H143" s="66">
        <f>SUM(H141:H142)</f>
        <v>10.5</v>
      </c>
      <c r="I143" s="66">
        <f>SUM(I141:I142)</f>
        <v>38.200000000000003</v>
      </c>
      <c r="J143" s="66">
        <f>SUM(J141:J142)</f>
        <v>287</v>
      </c>
      <c r="K143" s="58"/>
      <c r="M143" s="5"/>
      <c r="N143" s="5"/>
      <c r="O143" s="5"/>
      <c r="P143" s="5"/>
    </row>
    <row r="144" spans="1:20" x14ac:dyDescent="0.25">
      <c r="A144" s="59"/>
      <c r="B144" s="79"/>
      <c r="C144" s="43" t="s">
        <v>61</v>
      </c>
      <c r="D144" s="44"/>
      <c r="E144" s="45"/>
      <c r="F144" s="56"/>
      <c r="G144" s="66">
        <f>SUM(G143,G139,G130,G127)</f>
        <v>43</v>
      </c>
      <c r="H144" s="66">
        <f>SUM(H143,H139,H130,H127)</f>
        <v>40.099999999999994</v>
      </c>
      <c r="I144" s="66">
        <f>SUM(I143,I139,I130,I127)</f>
        <v>203.3</v>
      </c>
      <c r="J144" s="66">
        <f>SUM(J127,J130,J139,J143)</f>
        <v>1358.1</v>
      </c>
      <c r="K144" s="58"/>
      <c r="L144" s="5"/>
      <c r="M144" s="120"/>
      <c r="N144" s="120"/>
      <c r="O144" s="120"/>
      <c r="P144" s="120"/>
    </row>
    <row r="145" spans="1:17" x14ac:dyDescent="0.25">
      <c r="A145" s="59"/>
      <c r="B145" s="59"/>
      <c r="C145" s="104" t="s">
        <v>63</v>
      </c>
      <c r="D145" s="61"/>
      <c r="E145" s="61"/>
      <c r="F145" s="46"/>
      <c r="G145" s="66"/>
      <c r="H145" s="66"/>
      <c r="I145" s="66"/>
      <c r="J145" s="66">
        <v>75.400000000000006</v>
      </c>
      <c r="K145" s="58"/>
      <c r="M145" s="5"/>
      <c r="N145" s="5"/>
      <c r="O145" s="5"/>
      <c r="P145" s="5"/>
      <c r="Q145" s="112"/>
    </row>
    <row r="146" spans="1:17" ht="15" customHeight="1" x14ac:dyDescent="0.25">
      <c r="A146" s="15" t="s">
        <v>14</v>
      </c>
      <c r="B146" s="16" t="s">
        <v>15</v>
      </c>
      <c r="C146" s="17" t="s">
        <v>16</v>
      </c>
      <c r="D146" s="18"/>
      <c r="E146" s="19"/>
      <c r="F146" s="20" t="s">
        <v>17</v>
      </c>
      <c r="G146" s="21" t="s">
        <v>18</v>
      </c>
      <c r="H146" s="21"/>
      <c r="I146" s="21"/>
      <c r="J146" s="21"/>
      <c r="K146" s="58"/>
      <c r="M146" s="178"/>
      <c r="N146" s="178"/>
      <c r="O146" s="178"/>
      <c r="P146" s="178"/>
      <c r="Q146" s="112"/>
    </row>
    <row r="147" spans="1:17" ht="15" customHeight="1" x14ac:dyDescent="0.25">
      <c r="A147" s="23"/>
      <c r="B147" s="24"/>
      <c r="C147" s="25"/>
      <c r="D147" s="26"/>
      <c r="E147" s="27"/>
      <c r="F147" s="28"/>
      <c r="G147" s="29" t="s">
        <v>20</v>
      </c>
      <c r="H147" s="29" t="s">
        <v>21</v>
      </c>
      <c r="I147" s="29" t="s">
        <v>22</v>
      </c>
      <c r="J147" s="30" t="s">
        <v>23</v>
      </c>
      <c r="K147" s="58"/>
      <c r="M147" s="5"/>
      <c r="N147" s="5"/>
      <c r="O147" s="5"/>
      <c r="P147" s="5"/>
      <c r="Q147" s="112"/>
    </row>
    <row r="148" spans="1:17" ht="15" customHeight="1" x14ac:dyDescent="0.25">
      <c r="A148" s="23"/>
      <c r="B148" s="24"/>
      <c r="C148" s="25"/>
      <c r="D148" s="26"/>
      <c r="E148" s="27"/>
      <c r="F148" s="28"/>
      <c r="G148" s="29"/>
      <c r="H148" s="29"/>
      <c r="I148" s="29"/>
      <c r="J148" s="30"/>
      <c r="K148" s="58"/>
      <c r="M148" s="5"/>
      <c r="N148" s="5"/>
      <c r="O148" s="5"/>
      <c r="P148" s="5"/>
    </row>
    <row r="149" spans="1:17" ht="15" customHeight="1" x14ac:dyDescent="0.25">
      <c r="A149" s="32"/>
      <c r="B149" s="33"/>
      <c r="C149" s="34"/>
      <c r="D149" s="35"/>
      <c r="E149" s="36"/>
      <c r="F149" s="37"/>
      <c r="G149" s="29"/>
      <c r="H149" s="29"/>
      <c r="I149" s="29"/>
      <c r="J149" s="30"/>
      <c r="K149" s="58"/>
      <c r="M149" s="5"/>
      <c r="N149" s="5"/>
      <c r="O149" s="5"/>
      <c r="P149" s="5"/>
    </row>
    <row r="150" spans="1:17" x14ac:dyDescent="0.25">
      <c r="A150" s="59"/>
      <c r="B150" s="166"/>
      <c r="C150" s="152"/>
      <c r="D150" s="152"/>
      <c r="E150" s="152"/>
      <c r="F150" s="152" t="s">
        <v>138</v>
      </c>
      <c r="G150" s="152"/>
      <c r="H150" s="152"/>
      <c r="I150" s="152"/>
      <c r="J150" s="152"/>
      <c r="K150" s="58"/>
      <c r="M150" s="5"/>
      <c r="N150" s="5"/>
      <c r="O150" s="5"/>
      <c r="P150" s="5"/>
    </row>
    <row r="151" spans="1:17" x14ac:dyDescent="0.25">
      <c r="A151" s="59"/>
      <c r="B151" s="79"/>
      <c r="C151" s="116"/>
      <c r="D151" s="117"/>
      <c r="E151" s="118"/>
      <c r="F151" s="56"/>
      <c r="G151" s="57"/>
      <c r="H151" s="57"/>
      <c r="I151" s="57"/>
      <c r="J151" s="57"/>
      <c r="K151" s="58"/>
      <c r="M151" s="5"/>
      <c r="N151" s="5"/>
      <c r="O151" s="5"/>
      <c r="P151" s="5"/>
    </row>
    <row r="152" spans="1:17" x14ac:dyDescent="0.25">
      <c r="A152" s="51" t="s">
        <v>139</v>
      </c>
      <c r="B152" s="95" t="s">
        <v>33</v>
      </c>
      <c r="C152" s="83" t="s">
        <v>140</v>
      </c>
      <c r="D152" s="84"/>
      <c r="E152" s="85"/>
      <c r="F152" s="56">
        <v>200</v>
      </c>
      <c r="G152" s="57">
        <v>4.8</v>
      </c>
      <c r="H152" s="57">
        <v>5.9</v>
      </c>
      <c r="I152" s="57">
        <v>25.6</v>
      </c>
      <c r="J152" s="57">
        <v>174.9</v>
      </c>
      <c r="K152" s="58"/>
      <c r="M152" s="5"/>
      <c r="N152" s="5"/>
      <c r="O152" s="5"/>
      <c r="P152" s="5"/>
    </row>
    <row r="153" spans="1:17" x14ac:dyDescent="0.25">
      <c r="A153" s="59" t="s">
        <v>141</v>
      </c>
      <c r="B153" s="96"/>
      <c r="C153" s="91" t="s">
        <v>142</v>
      </c>
      <c r="D153" s="92"/>
      <c r="E153" s="93"/>
      <c r="F153" s="46">
        <v>180</v>
      </c>
      <c r="G153" s="57">
        <v>0.1</v>
      </c>
      <c r="H153" s="57">
        <v>0</v>
      </c>
      <c r="I153" s="57">
        <v>9.1999999999999993</v>
      </c>
      <c r="J153" s="57">
        <v>36</v>
      </c>
      <c r="K153" s="58"/>
      <c r="M153" s="5"/>
      <c r="N153" s="5"/>
      <c r="O153" s="5"/>
      <c r="P153" s="5"/>
    </row>
    <row r="154" spans="1:17" x14ac:dyDescent="0.25">
      <c r="A154" s="59" t="s">
        <v>37</v>
      </c>
      <c r="B154" s="96"/>
      <c r="C154" s="61" t="s">
        <v>38</v>
      </c>
      <c r="D154" s="61"/>
      <c r="E154" s="61"/>
      <c r="F154" s="64" t="s">
        <v>39</v>
      </c>
      <c r="G154" s="57">
        <v>2.2999999999999998</v>
      </c>
      <c r="H154" s="57">
        <v>5.6</v>
      </c>
      <c r="I154" s="57">
        <v>17.100000000000001</v>
      </c>
      <c r="J154" s="57">
        <v>131.1</v>
      </c>
      <c r="K154" s="40"/>
      <c r="M154" s="120"/>
      <c r="N154" s="120"/>
      <c r="O154" s="120"/>
      <c r="P154" s="120"/>
    </row>
    <row r="155" spans="1:17" x14ac:dyDescent="0.25">
      <c r="A155" s="59"/>
      <c r="B155" s="103"/>
      <c r="C155" s="83" t="s">
        <v>40</v>
      </c>
      <c r="D155" s="84"/>
      <c r="E155" s="85"/>
      <c r="F155" s="56"/>
      <c r="G155" s="66">
        <f>SUM(G152:G154)</f>
        <v>7.1999999999999993</v>
      </c>
      <c r="H155" s="66">
        <f t="shared" ref="H155:J155" si="9">SUM(H152:H154)</f>
        <v>11.5</v>
      </c>
      <c r="I155" s="66">
        <f t="shared" si="9"/>
        <v>51.9</v>
      </c>
      <c r="J155" s="66">
        <f t="shared" si="9"/>
        <v>342</v>
      </c>
      <c r="K155" s="58"/>
      <c r="M155" s="5"/>
      <c r="N155" s="5"/>
      <c r="O155" s="5"/>
      <c r="P155" s="5"/>
    </row>
    <row r="156" spans="1:17" x14ac:dyDescent="0.25">
      <c r="A156" s="59"/>
      <c r="B156" s="168"/>
      <c r="C156" s="42"/>
      <c r="D156" s="87"/>
      <c r="E156" s="87"/>
      <c r="F156" s="145"/>
      <c r="G156" s="66"/>
      <c r="H156" s="66"/>
      <c r="I156" s="66"/>
      <c r="J156" s="66"/>
      <c r="K156" s="58"/>
      <c r="M156" s="5"/>
      <c r="N156" s="5"/>
      <c r="O156" s="5"/>
      <c r="P156" s="5"/>
    </row>
    <row r="157" spans="1:17" ht="27.2" customHeight="1" x14ac:dyDescent="0.25">
      <c r="A157" s="71" t="s">
        <v>41</v>
      </c>
      <c r="B157" s="76"/>
      <c r="C157" s="73" t="s">
        <v>43</v>
      </c>
      <c r="D157" s="74"/>
      <c r="E157" s="75"/>
      <c r="F157" s="46">
        <v>200</v>
      </c>
      <c r="G157" s="57">
        <v>0.2</v>
      </c>
      <c r="H157" s="57">
        <v>0.2</v>
      </c>
      <c r="I157" s="57">
        <v>24</v>
      </c>
      <c r="J157" s="57">
        <v>94</v>
      </c>
      <c r="K157" s="58"/>
      <c r="M157" s="5"/>
      <c r="N157" s="5"/>
      <c r="O157" s="5"/>
      <c r="P157" s="5"/>
    </row>
    <row r="158" spans="1:17" x14ac:dyDescent="0.25">
      <c r="A158" s="71"/>
      <c r="B158" s="76"/>
      <c r="C158" s="116"/>
      <c r="D158" s="117"/>
      <c r="E158" s="118"/>
      <c r="F158" s="167"/>
      <c r="G158" s="66">
        <f>SUM(G156:G157)</f>
        <v>0.2</v>
      </c>
      <c r="H158" s="66">
        <f>SUM(H156:H157)</f>
        <v>0.2</v>
      </c>
      <c r="I158" s="66">
        <f>SUM(I156:I157)</f>
        <v>24</v>
      </c>
      <c r="J158" s="66">
        <f>SUM(J156:J157)</f>
        <v>94</v>
      </c>
      <c r="K158" s="58"/>
      <c r="M158" s="5"/>
      <c r="N158" s="5"/>
      <c r="O158" s="5"/>
      <c r="P158" s="5"/>
    </row>
    <row r="159" spans="1:17" x14ac:dyDescent="0.25">
      <c r="A159" s="59"/>
      <c r="B159" s="79"/>
      <c r="C159" s="116"/>
      <c r="D159" s="117"/>
      <c r="E159" s="118"/>
      <c r="F159" s="56"/>
      <c r="G159" s="57"/>
      <c r="H159" s="57"/>
      <c r="I159" s="57"/>
      <c r="J159" s="57"/>
      <c r="K159" s="58"/>
      <c r="M159" s="5"/>
      <c r="N159" s="5"/>
      <c r="O159" s="5"/>
      <c r="P159" s="5"/>
    </row>
    <row r="160" spans="1:17" ht="26.25" customHeight="1" x14ac:dyDescent="0.25">
      <c r="A160" s="59" t="s">
        <v>143</v>
      </c>
      <c r="B160" s="179" t="s">
        <v>47</v>
      </c>
      <c r="C160" s="53" t="s">
        <v>144</v>
      </c>
      <c r="D160" s="54"/>
      <c r="E160" s="55"/>
      <c r="F160" s="56">
        <v>60</v>
      </c>
      <c r="G160" s="57">
        <v>1</v>
      </c>
      <c r="H160" s="57">
        <v>4</v>
      </c>
      <c r="I160" s="57">
        <v>5.9</v>
      </c>
      <c r="J160" s="57">
        <v>63</v>
      </c>
      <c r="K160" s="58"/>
      <c r="M160" s="5"/>
      <c r="N160" s="5"/>
      <c r="O160" s="5"/>
      <c r="P160" s="5"/>
    </row>
    <row r="161" spans="1:17" x14ac:dyDescent="0.25">
      <c r="A161" s="59" t="s">
        <v>145</v>
      </c>
      <c r="B161" s="180"/>
      <c r="C161" s="83" t="s">
        <v>146</v>
      </c>
      <c r="D161" s="84"/>
      <c r="E161" s="85"/>
      <c r="F161" s="56" t="s">
        <v>147</v>
      </c>
      <c r="G161" s="57">
        <v>6.5</v>
      </c>
      <c r="H161" s="57">
        <v>2</v>
      </c>
      <c r="I161" s="57">
        <v>9.3000000000000007</v>
      </c>
      <c r="J161" s="57">
        <v>82.7</v>
      </c>
      <c r="K161" s="181"/>
      <c r="M161" s="5"/>
      <c r="N161" s="5"/>
      <c r="O161" s="5"/>
      <c r="P161" s="5"/>
      <c r="Q161" s="112"/>
    </row>
    <row r="162" spans="1:17" x14ac:dyDescent="0.25">
      <c r="A162" s="59" t="s">
        <v>148</v>
      </c>
      <c r="B162" s="180"/>
      <c r="C162" s="41" t="s">
        <v>149</v>
      </c>
      <c r="D162" s="41"/>
      <c r="E162" s="41"/>
      <c r="F162" s="56">
        <v>200</v>
      </c>
      <c r="G162" s="59">
        <v>15.1</v>
      </c>
      <c r="H162" s="59">
        <v>13.8</v>
      </c>
      <c r="I162" s="59">
        <v>16.399999999999999</v>
      </c>
      <c r="J162" s="59">
        <v>252</v>
      </c>
      <c r="K162" s="58"/>
      <c r="M162" s="5"/>
      <c r="N162" s="5"/>
      <c r="O162" s="5"/>
      <c r="P162" s="5"/>
    </row>
    <row r="163" spans="1:17" x14ac:dyDescent="0.25">
      <c r="A163" s="78" t="s">
        <v>53</v>
      </c>
      <c r="B163" s="180"/>
      <c r="C163" s="41" t="s">
        <v>54</v>
      </c>
      <c r="D163" s="41"/>
      <c r="E163" s="41"/>
      <c r="F163" s="46">
        <v>200</v>
      </c>
      <c r="G163" s="57">
        <v>0.5</v>
      </c>
      <c r="H163" s="57">
        <v>0</v>
      </c>
      <c r="I163" s="57">
        <v>18.3</v>
      </c>
      <c r="J163" s="57">
        <v>72</v>
      </c>
      <c r="K163" s="58"/>
      <c r="M163" s="5"/>
      <c r="N163" s="5"/>
      <c r="O163" s="5"/>
      <c r="P163" s="5"/>
    </row>
    <row r="164" spans="1:17" x14ac:dyDescent="0.25">
      <c r="A164" s="59"/>
      <c r="B164" s="180"/>
      <c r="C164" s="41" t="s">
        <v>55</v>
      </c>
      <c r="D164" s="41"/>
      <c r="E164" s="41"/>
      <c r="F164" s="46">
        <v>30</v>
      </c>
      <c r="G164" s="57">
        <v>2</v>
      </c>
      <c r="H164" s="57">
        <v>0.21</v>
      </c>
      <c r="I164" s="57">
        <v>14.6</v>
      </c>
      <c r="J164" s="57">
        <v>69.900000000000006</v>
      </c>
      <c r="K164" s="58"/>
      <c r="M164" s="120"/>
      <c r="N164" s="120"/>
      <c r="O164" s="120"/>
      <c r="P164" s="120"/>
    </row>
    <row r="165" spans="1:17" x14ac:dyDescent="0.25">
      <c r="A165" s="59"/>
      <c r="B165" s="180"/>
      <c r="C165" s="83" t="s">
        <v>56</v>
      </c>
      <c r="D165" s="84"/>
      <c r="E165" s="85"/>
      <c r="F165" s="46">
        <v>38</v>
      </c>
      <c r="G165" s="57">
        <v>2.5</v>
      </c>
      <c r="H165" s="57">
        <v>0.42</v>
      </c>
      <c r="I165" s="57">
        <v>12.7</v>
      </c>
      <c r="J165" s="57">
        <v>66</v>
      </c>
      <c r="K165" s="58"/>
      <c r="M165" s="5"/>
      <c r="N165" s="5"/>
      <c r="O165" s="5"/>
      <c r="P165" s="5"/>
    </row>
    <row r="166" spans="1:17" x14ac:dyDescent="0.25">
      <c r="A166" s="59"/>
      <c r="B166" s="182"/>
      <c r="C166" s="83" t="s">
        <v>40</v>
      </c>
      <c r="D166" s="84"/>
      <c r="E166" s="85"/>
      <c r="F166" s="56"/>
      <c r="G166" s="66">
        <f>SUM(G160:G165)</f>
        <v>27.6</v>
      </c>
      <c r="H166" s="66">
        <f>SUM(H160:H165)</f>
        <v>20.430000000000003</v>
      </c>
      <c r="I166" s="66">
        <f>SUM(I160:I165)</f>
        <v>77.2</v>
      </c>
      <c r="J166" s="66">
        <f>SUM(J160:J165)</f>
        <v>605.6</v>
      </c>
      <c r="K166" s="58"/>
      <c r="M166" s="5"/>
      <c r="N166" s="5"/>
      <c r="O166" s="5"/>
      <c r="P166" s="5"/>
    </row>
    <row r="167" spans="1:17" x14ac:dyDescent="0.25">
      <c r="A167" s="59"/>
      <c r="B167" s="79"/>
      <c r="C167" s="43"/>
      <c r="D167" s="44"/>
      <c r="E167" s="45"/>
      <c r="F167" s="46"/>
      <c r="G167" s="57"/>
      <c r="H167" s="57"/>
      <c r="I167" s="57"/>
      <c r="J167" s="57"/>
      <c r="K167" s="58"/>
      <c r="L167" s="135"/>
      <c r="M167" s="5"/>
      <c r="N167" s="5"/>
      <c r="O167" s="5"/>
      <c r="P167" s="5"/>
    </row>
    <row r="168" spans="1:17" ht="17.100000000000001" customHeight="1" x14ac:dyDescent="0.25">
      <c r="A168" s="94" t="s">
        <v>137</v>
      </c>
      <c r="B168" s="95" t="s">
        <v>58</v>
      </c>
      <c r="C168" s="142" t="s">
        <v>59</v>
      </c>
      <c r="D168" s="142"/>
      <c r="E168" s="142"/>
      <c r="F168" s="56">
        <v>200</v>
      </c>
      <c r="G168" s="57">
        <v>5.8</v>
      </c>
      <c r="H168" s="57">
        <v>5.9</v>
      </c>
      <c r="I168" s="57">
        <v>9</v>
      </c>
      <c r="J168" s="57">
        <v>111</v>
      </c>
      <c r="K168" s="58"/>
      <c r="M168" s="5"/>
      <c r="N168" s="5"/>
      <c r="O168" s="5"/>
      <c r="P168" s="5"/>
    </row>
    <row r="169" spans="1:17" x14ac:dyDescent="0.25">
      <c r="A169" s="59"/>
      <c r="B169" s="96"/>
      <c r="C169" s="177" t="s">
        <v>60</v>
      </c>
      <c r="D169" s="177"/>
      <c r="E169" s="177"/>
      <c r="F169" s="56">
        <v>50</v>
      </c>
      <c r="G169" s="57">
        <v>2.5</v>
      </c>
      <c r="H169" s="57">
        <v>4.5999999999999996</v>
      </c>
      <c r="I169" s="57">
        <v>29.2</v>
      </c>
      <c r="J169" s="57">
        <v>176</v>
      </c>
      <c r="K169" s="58"/>
      <c r="M169" s="5"/>
      <c r="N169" s="5"/>
      <c r="O169" s="5"/>
      <c r="P169" s="5"/>
    </row>
    <row r="170" spans="1:17" x14ac:dyDescent="0.25">
      <c r="A170" s="59"/>
      <c r="B170" s="103"/>
      <c r="C170" s="83" t="s">
        <v>40</v>
      </c>
      <c r="D170" s="84"/>
      <c r="E170" s="85"/>
      <c r="F170" s="56"/>
      <c r="G170" s="66">
        <f>SUM(G168:G169)</f>
        <v>8.3000000000000007</v>
      </c>
      <c r="H170" s="66">
        <f>SUM(H168:H169)</f>
        <v>10.5</v>
      </c>
      <c r="I170" s="66">
        <f>SUM(I168:I169)</f>
        <v>38.200000000000003</v>
      </c>
      <c r="J170" s="66">
        <f>SUM(J168:J169)</f>
        <v>287</v>
      </c>
      <c r="K170" s="58"/>
      <c r="M170" s="5"/>
      <c r="N170" s="5"/>
      <c r="O170" s="5"/>
      <c r="P170" s="5"/>
    </row>
    <row r="171" spans="1:17" x14ac:dyDescent="0.25">
      <c r="A171" s="59"/>
      <c r="B171" s="79"/>
      <c r="C171" s="43" t="s">
        <v>61</v>
      </c>
      <c r="D171" s="44"/>
      <c r="E171" s="45"/>
      <c r="F171" s="56"/>
      <c r="G171" s="66">
        <f>SUM(G155,G158,G166,G170)</f>
        <v>43.3</v>
      </c>
      <c r="H171" s="66">
        <f>H155+H158+H166+H170</f>
        <v>42.63</v>
      </c>
      <c r="I171" s="66">
        <f>I155+I158+I166+I170</f>
        <v>191.3</v>
      </c>
      <c r="J171" s="66">
        <f>J155+J158+J166+J170</f>
        <v>1328.6</v>
      </c>
      <c r="K171" s="58"/>
      <c r="M171" s="5"/>
      <c r="N171" s="5"/>
      <c r="O171" s="5"/>
      <c r="P171" s="5"/>
    </row>
    <row r="172" spans="1:17" x14ac:dyDescent="0.25">
      <c r="A172" s="59"/>
      <c r="B172" s="59"/>
      <c r="C172" s="104" t="s">
        <v>63</v>
      </c>
      <c r="D172" s="61"/>
      <c r="E172" s="61"/>
      <c r="F172" s="46"/>
      <c r="G172" s="66"/>
      <c r="H172" s="66"/>
      <c r="I172" s="66"/>
      <c r="J172" s="66">
        <v>73.8</v>
      </c>
      <c r="K172" s="58"/>
      <c r="M172" s="5"/>
      <c r="N172" s="5"/>
      <c r="O172" s="5"/>
      <c r="P172" s="5"/>
    </row>
    <row r="173" spans="1:17" ht="15" customHeight="1" x14ac:dyDescent="0.25">
      <c r="A173" s="15" t="s">
        <v>14</v>
      </c>
      <c r="B173" s="16" t="s">
        <v>15</v>
      </c>
      <c r="C173" s="17" t="s">
        <v>16</v>
      </c>
      <c r="D173" s="18"/>
      <c r="E173" s="19"/>
      <c r="F173" s="20" t="s">
        <v>17</v>
      </c>
      <c r="G173" s="21" t="s">
        <v>18</v>
      </c>
      <c r="H173" s="21"/>
      <c r="I173" s="21"/>
      <c r="J173" s="21"/>
      <c r="K173" s="58"/>
      <c r="M173" s="5"/>
      <c r="N173" s="5"/>
      <c r="O173" s="5"/>
      <c r="P173" s="5"/>
    </row>
    <row r="174" spans="1:17" ht="15" customHeight="1" x14ac:dyDescent="0.25">
      <c r="A174" s="23"/>
      <c r="B174" s="24"/>
      <c r="C174" s="25"/>
      <c r="D174" s="26"/>
      <c r="E174" s="27"/>
      <c r="F174" s="28"/>
      <c r="G174" s="29" t="s">
        <v>20</v>
      </c>
      <c r="H174" s="29" t="s">
        <v>21</v>
      </c>
      <c r="I174" s="29" t="s">
        <v>22</v>
      </c>
      <c r="J174" s="30" t="s">
        <v>23</v>
      </c>
      <c r="K174" s="58"/>
      <c r="M174" s="5"/>
      <c r="N174" s="5"/>
      <c r="O174" s="5"/>
      <c r="P174" s="5"/>
    </row>
    <row r="175" spans="1:17" ht="15" customHeight="1" x14ac:dyDescent="0.25">
      <c r="A175" s="23"/>
      <c r="B175" s="24"/>
      <c r="C175" s="25"/>
      <c r="D175" s="26"/>
      <c r="E175" s="27"/>
      <c r="F175" s="28"/>
      <c r="G175" s="29"/>
      <c r="H175" s="29"/>
      <c r="I175" s="29"/>
      <c r="J175" s="30"/>
      <c r="K175" s="58"/>
      <c r="M175" s="5"/>
      <c r="N175" s="5"/>
      <c r="O175" s="5"/>
      <c r="P175" s="5"/>
    </row>
    <row r="176" spans="1:17" ht="15" customHeight="1" x14ac:dyDescent="0.25">
      <c r="A176" s="32"/>
      <c r="B176" s="33"/>
      <c r="C176" s="34"/>
      <c r="D176" s="35"/>
      <c r="E176" s="36"/>
      <c r="F176" s="37"/>
      <c r="G176" s="29"/>
      <c r="H176" s="29"/>
      <c r="I176" s="29"/>
      <c r="J176" s="30"/>
      <c r="K176" s="58"/>
      <c r="M176" s="120"/>
      <c r="N176" s="5"/>
      <c r="O176" s="5"/>
      <c r="P176" s="5"/>
    </row>
    <row r="177" spans="1:16" x14ac:dyDescent="0.25">
      <c r="A177" s="59"/>
      <c r="B177" s="166"/>
      <c r="C177" s="152"/>
      <c r="D177" s="152"/>
      <c r="E177" s="152"/>
      <c r="F177" s="152"/>
      <c r="G177" s="152" t="s">
        <v>150</v>
      </c>
      <c r="H177" s="152"/>
      <c r="I177" s="152"/>
      <c r="J177" s="152"/>
      <c r="K177" s="40"/>
      <c r="M177" s="5"/>
      <c r="N177" s="5"/>
      <c r="O177" s="5"/>
      <c r="P177" s="5"/>
    </row>
    <row r="178" spans="1:16" x14ac:dyDescent="0.25">
      <c r="A178" s="59"/>
      <c r="B178" s="79"/>
      <c r="C178" s="116"/>
      <c r="D178" s="117"/>
      <c r="E178" s="118"/>
      <c r="F178" s="56"/>
      <c r="G178" s="57"/>
      <c r="H178" s="57"/>
      <c r="I178" s="57"/>
      <c r="J178" s="57"/>
      <c r="K178" s="58"/>
      <c r="M178" s="5"/>
      <c r="N178" s="5"/>
      <c r="O178" s="5"/>
      <c r="P178" s="5"/>
    </row>
    <row r="179" spans="1:16" x14ac:dyDescent="0.25">
      <c r="A179" s="59" t="s">
        <v>70</v>
      </c>
      <c r="B179" s="95" t="s">
        <v>33</v>
      </c>
      <c r="C179" s="73" t="s">
        <v>71</v>
      </c>
      <c r="D179" s="74"/>
      <c r="E179" s="75"/>
      <c r="F179" s="56">
        <v>200</v>
      </c>
      <c r="G179" s="57">
        <v>7.2</v>
      </c>
      <c r="H179" s="57">
        <v>6.6</v>
      </c>
      <c r="I179" s="57">
        <v>29.3</v>
      </c>
      <c r="J179" s="57">
        <v>206</v>
      </c>
      <c r="K179" s="58"/>
      <c r="M179" s="5"/>
      <c r="N179" s="5"/>
      <c r="O179" s="5"/>
      <c r="P179" s="5"/>
    </row>
    <row r="180" spans="1:16" x14ac:dyDescent="0.25">
      <c r="A180" s="59" t="s">
        <v>73</v>
      </c>
      <c r="B180" s="96"/>
      <c r="C180" s="91" t="s">
        <v>151</v>
      </c>
      <c r="D180" s="92"/>
      <c r="E180" s="93"/>
      <c r="F180" s="46">
        <v>180</v>
      </c>
      <c r="G180" s="57">
        <v>3.5</v>
      </c>
      <c r="H180" s="57">
        <v>3.1</v>
      </c>
      <c r="I180" s="57">
        <v>20.6</v>
      </c>
      <c r="J180" s="57">
        <v>121.5</v>
      </c>
      <c r="K180" s="58"/>
      <c r="M180" s="5"/>
      <c r="N180" s="5"/>
      <c r="O180" s="5"/>
      <c r="P180" s="5"/>
    </row>
    <row r="181" spans="1:16" x14ac:dyDescent="0.25">
      <c r="A181" s="59" t="s">
        <v>37</v>
      </c>
      <c r="B181" s="96"/>
      <c r="C181" s="41" t="s">
        <v>38</v>
      </c>
      <c r="D181" s="41"/>
      <c r="E181" s="41"/>
      <c r="F181" s="183" t="s">
        <v>152</v>
      </c>
      <c r="G181" s="57">
        <v>2.2999999999999998</v>
      </c>
      <c r="H181" s="57">
        <v>5.6</v>
      </c>
      <c r="I181" s="57">
        <v>17.100000000000001</v>
      </c>
      <c r="J181" s="57">
        <v>131.1</v>
      </c>
      <c r="K181" s="58"/>
      <c r="M181" s="5"/>
      <c r="N181" s="5"/>
      <c r="O181" s="5"/>
      <c r="P181" s="5"/>
    </row>
    <row r="182" spans="1:16" x14ac:dyDescent="0.25">
      <c r="A182" s="59"/>
      <c r="B182" s="103"/>
      <c r="C182" s="146" t="s">
        <v>40</v>
      </c>
      <c r="D182" s="147"/>
      <c r="E182" s="148"/>
      <c r="F182" s="140"/>
      <c r="G182" s="66">
        <f>SUM(G179:G181)</f>
        <v>13</v>
      </c>
      <c r="H182" s="66">
        <f t="shared" ref="H182:J182" si="10">SUM(H179:H181)</f>
        <v>15.299999999999999</v>
      </c>
      <c r="I182" s="66">
        <f t="shared" si="10"/>
        <v>67</v>
      </c>
      <c r="J182" s="66">
        <f t="shared" si="10"/>
        <v>458.6</v>
      </c>
      <c r="K182" s="58"/>
      <c r="M182" s="5"/>
      <c r="N182" s="5"/>
      <c r="O182" s="5"/>
      <c r="P182" s="5"/>
    </row>
    <row r="183" spans="1:16" x14ac:dyDescent="0.25">
      <c r="A183" s="59"/>
      <c r="B183" s="168"/>
      <c r="C183" s="128"/>
      <c r="D183" s="169"/>
      <c r="E183" s="169"/>
      <c r="F183" s="184"/>
      <c r="G183" s="66"/>
      <c r="H183" s="66"/>
      <c r="I183" s="66"/>
      <c r="J183" s="66"/>
      <c r="K183" s="58"/>
      <c r="M183" s="5"/>
      <c r="N183" s="5"/>
      <c r="O183" s="5"/>
      <c r="P183" s="5"/>
    </row>
    <row r="184" spans="1:16" ht="24.75" customHeight="1" x14ac:dyDescent="0.25">
      <c r="A184" s="59" t="s">
        <v>129</v>
      </c>
      <c r="B184" s="95" t="s">
        <v>47</v>
      </c>
      <c r="C184" s="174" t="s">
        <v>130</v>
      </c>
      <c r="D184" s="175"/>
      <c r="E184" s="176"/>
      <c r="F184" s="56">
        <v>50</v>
      </c>
      <c r="G184" s="57">
        <v>0.6</v>
      </c>
      <c r="H184" s="57">
        <v>5</v>
      </c>
      <c r="I184" s="57">
        <v>4.3</v>
      </c>
      <c r="J184" s="57">
        <v>65</v>
      </c>
      <c r="K184" s="22"/>
      <c r="M184" s="5"/>
      <c r="N184" s="5"/>
      <c r="O184" s="5"/>
      <c r="P184" s="5"/>
    </row>
    <row r="185" spans="1:16" x14ac:dyDescent="0.25">
      <c r="A185" s="78" t="s">
        <v>153</v>
      </c>
      <c r="B185" s="96"/>
      <c r="C185" s="185" t="s">
        <v>154</v>
      </c>
      <c r="D185" s="185"/>
      <c r="E185" s="185"/>
      <c r="F185" s="56">
        <v>180</v>
      </c>
      <c r="G185" s="57">
        <v>1.4</v>
      </c>
      <c r="H185" s="57">
        <v>4.5999999999999996</v>
      </c>
      <c r="I185" s="57">
        <v>7.4</v>
      </c>
      <c r="J185" s="57">
        <v>78.3</v>
      </c>
      <c r="K185" s="58"/>
      <c r="M185" s="5"/>
      <c r="N185" s="5"/>
      <c r="O185" s="5"/>
      <c r="P185" s="5"/>
    </row>
    <row r="186" spans="1:16" x14ac:dyDescent="0.25">
      <c r="A186" s="59"/>
      <c r="B186" s="96"/>
      <c r="C186" s="186" t="s">
        <v>155</v>
      </c>
      <c r="D186" s="187"/>
      <c r="E186" s="188"/>
      <c r="F186" s="56">
        <v>10</v>
      </c>
      <c r="G186" s="57">
        <v>2.8666666666666667</v>
      </c>
      <c r="H186" s="57">
        <v>0.53333333333333333</v>
      </c>
      <c r="I186" s="57">
        <v>0.13333333333333333</v>
      </c>
      <c r="J186" s="57">
        <v>16.666666666666668</v>
      </c>
      <c r="K186" s="58"/>
      <c r="L186" s="5"/>
      <c r="M186" s="5"/>
      <c r="N186" s="5"/>
      <c r="O186" s="5"/>
      <c r="P186" s="5"/>
    </row>
    <row r="187" spans="1:16" x14ac:dyDescent="0.25">
      <c r="A187" s="59" t="s">
        <v>156</v>
      </c>
      <c r="B187" s="96"/>
      <c r="C187" s="83" t="s">
        <v>157</v>
      </c>
      <c r="D187" s="84"/>
      <c r="E187" s="84"/>
      <c r="F187" s="46">
        <v>70</v>
      </c>
      <c r="G187" s="57">
        <v>10.4</v>
      </c>
      <c r="H187" s="57">
        <v>3.6</v>
      </c>
      <c r="I187" s="57">
        <v>9.8000000000000007</v>
      </c>
      <c r="J187" s="57">
        <v>114.6</v>
      </c>
      <c r="K187" s="58"/>
      <c r="L187" s="135"/>
      <c r="M187" s="5"/>
      <c r="N187" s="5"/>
      <c r="O187" s="5"/>
      <c r="P187" s="5"/>
    </row>
    <row r="188" spans="1:16" x14ac:dyDescent="0.25">
      <c r="A188" s="59" t="s">
        <v>158</v>
      </c>
      <c r="B188" s="96"/>
      <c r="C188" s="100" t="s">
        <v>159</v>
      </c>
      <c r="D188" s="101"/>
      <c r="E188" s="102"/>
      <c r="F188" s="56">
        <v>130</v>
      </c>
      <c r="G188" s="57">
        <v>3.2</v>
      </c>
      <c r="H188" s="57">
        <v>2.9</v>
      </c>
      <c r="I188" s="57">
        <v>32.1</v>
      </c>
      <c r="J188" s="57">
        <v>170.3</v>
      </c>
      <c r="K188" s="58"/>
      <c r="M188" s="120"/>
      <c r="N188" s="120"/>
      <c r="O188" s="120"/>
      <c r="P188" s="120"/>
    </row>
    <row r="189" spans="1:16" x14ac:dyDescent="0.25">
      <c r="A189" s="78" t="s">
        <v>53</v>
      </c>
      <c r="B189" s="96"/>
      <c r="C189" s="41" t="s">
        <v>54</v>
      </c>
      <c r="D189" s="41"/>
      <c r="E189" s="41"/>
      <c r="F189" s="46">
        <v>200</v>
      </c>
      <c r="G189" s="57">
        <v>0.5</v>
      </c>
      <c r="H189" s="57">
        <v>0</v>
      </c>
      <c r="I189" s="57">
        <v>18.3</v>
      </c>
      <c r="J189" s="57">
        <v>72</v>
      </c>
      <c r="K189" s="58"/>
      <c r="M189" s="5"/>
      <c r="N189" s="5"/>
      <c r="O189" s="5"/>
      <c r="P189" s="5"/>
    </row>
    <row r="190" spans="1:16" x14ac:dyDescent="0.25">
      <c r="A190" s="59"/>
      <c r="B190" s="96"/>
      <c r="C190" s="41" t="s">
        <v>55</v>
      </c>
      <c r="D190" s="41"/>
      <c r="E190" s="41"/>
      <c r="F190" s="46">
        <v>30</v>
      </c>
      <c r="G190" s="57">
        <v>2</v>
      </c>
      <c r="H190" s="57">
        <v>0.21</v>
      </c>
      <c r="I190" s="57">
        <v>14.6</v>
      </c>
      <c r="J190" s="57">
        <v>69.900000000000006</v>
      </c>
      <c r="K190" s="58"/>
      <c r="M190" s="5"/>
      <c r="N190" s="5"/>
      <c r="O190" s="5"/>
      <c r="P190" s="5"/>
    </row>
    <row r="191" spans="1:16" x14ac:dyDescent="0.25">
      <c r="A191" s="59"/>
      <c r="B191" s="96"/>
      <c r="C191" s="83" t="s">
        <v>56</v>
      </c>
      <c r="D191" s="84"/>
      <c r="E191" s="85"/>
      <c r="F191" s="46">
        <v>38</v>
      </c>
      <c r="G191" s="57">
        <v>2.5</v>
      </c>
      <c r="H191" s="57">
        <v>0.42</v>
      </c>
      <c r="I191" s="57">
        <v>12.7</v>
      </c>
      <c r="J191" s="57">
        <v>66</v>
      </c>
      <c r="K191" s="58"/>
      <c r="M191" s="5"/>
      <c r="N191" s="5"/>
      <c r="O191" s="5"/>
      <c r="P191" s="5"/>
    </row>
    <row r="192" spans="1:16" x14ac:dyDescent="0.25">
      <c r="A192" s="59"/>
      <c r="B192" s="103"/>
      <c r="C192" s="83" t="s">
        <v>40</v>
      </c>
      <c r="D192" s="84"/>
      <c r="E192" s="85"/>
      <c r="F192" s="56"/>
      <c r="G192" s="66">
        <f>SUM(G184:G191)</f>
        <v>23.466666666666669</v>
      </c>
      <c r="H192" s="66">
        <f>SUM(H184:H191)</f>
        <v>17.263333333333335</v>
      </c>
      <c r="I192" s="66">
        <f>SUM(I184:I191)</f>
        <v>99.333333333333329</v>
      </c>
      <c r="J192" s="66">
        <f>SUM(J184:J191)</f>
        <v>652.76666666666665</v>
      </c>
      <c r="K192" s="58"/>
      <c r="M192" s="5"/>
      <c r="N192" s="5"/>
      <c r="O192" s="5"/>
      <c r="P192" s="5"/>
    </row>
    <row r="193" spans="1:16" x14ac:dyDescent="0.25">
      <c r="A193" s="59"/>
      <c r="B193" s="170"/>
      <c r="C193" s="189"/>
      <c r="D193" s="190"/>
      <c r="E193" s="191"/>
      <c r="F193" s="56"/>
      <c r="G193" s="57"/>
      <c r="H193" s="57"/>
      <c r="I193" s="57"/>
      <c r="J193" s="57"/>
      <c r="K193" s="58"/>
      <c r="M193" s="5"/>
      <c r="N193" s="5"/>
      <c r="O193" s="5"/>
      <c r="P193" s="5"/>
    </row>
    <row r="194" spans="1:16" x14ac:dyDescent="0.25">
      <c r="A194" s="59" t="s">
        <v>160</v>
      </c>
      <c r="B194" s="95" t="s">
        <v>58</v>
      </c>
      <c r="C194" s="83" t="s">
        <v>103</v>
      </c>
      <c r="D194" s="84"/>
      <c r="E194" s="85"/>
      <c r="F194" s="56">
        <v>50</v>
      </c>
      <c r="G194" s="57">
        <v>3</v>
      </c>
      <c r="H194" s="57">
        <v>2.4</v>
      </c>
      <c r="I194" s="57">
        <v>30.3</v>
      </c>
      <c r="J194" s="57">
        <v>152.80000000000001</v>
      </c>
      <c r="K194" s="58"/>
      <c r="M194" s="5"/>
      <c r="N194" s="5"/>
      <c r="O194" s="5"/>
      <c r="P194" s="5"/>
    </row>
    <row r="195" spans="1:16" ht="18" customHeight="1" x14ac:dyDescent="0.25">
      <c r="A195" s="94" t="s">
        <v>84</v>
      </c>
      <c r="B195" s="96"/>
      <c r="C195" s="41" t="s">
        <v>161</v>
      </c>
      <c r="D195" s="41"/>
      <c r="E195" s="41"/>
      <c r="F195" s="56">
        <v>200</v>
      </c>
      <c r="G195" s="57">
        <v>5.7720000000000011</v>
      </c>
      <c r="H195" s="57">
        <v>6.4380000000000006</v>
      </c>
      <c r="I195" s="57">
        <v>7.9920000000000009</v>
      </c>
      <c r="J195" s="57">
        <v>116.55000000000001</v>
      </c>
      <c r="K195" s="58"/>
      <c r="M195" s="5"/>
      <c r="N195" s="5"/>
      <c r="O195" s="5"/>
      <c r="P195" s="5"/>
    </row>
    <row r="196" spans="1:16" x14ac:dyDescent="0.25">
      <c r="A196" s="59"/>
      <c r="B196" s="103"/>
      <c r="C196" s="83" t="s">
        <v>40</v>
      </c>
      <c r="D196" s="147"/>
      <c r="E196" s="148"/>
      <c r="F196" s="56"/>
      <c r="G196" s="66">
        <f>SUM(G194:G195)</f>
        <v>8.772000000000002</v>
      </c>
      <c r="H196" s="66">
        <f t="shared" ref="H196:J196" si="11">SUM(H194:H195)</f>
        <v>8.838000000000001</v>
      </c>
      <c r="I196" s="66">
        <f t="shared" si="11"/>
        <v>38.292000000000002</v>
      </c>
      <c r="J196" s="66">
        <f t="shared" si="11"/>
        <v>269.35000000000002</v>
      </c>
      <c r="K196" s="58"/>
      <c r="M196" s="5"/>
      <c r="N196" s="5"/>
      <c r="O196" s="5"/>
      <c r="P196" s="5"/>
    </row>
    <row r="197" spans="1:16" x14ac:dyDescent="0.25">
      <c r="A197" s="59"/>
      <c r="B197" s="79"/>
      <c r="C197" s="43" t="s">
        <v>61</v>
      </c>
      <c r="D197" s="44"/>
      <c r="E197" s="45"/>
      <c r="F197" s="56"/>
      <c r="G197" s="66">
        <f>SUM(G182,G192,G196)</f>
        <v>45.238666666666674</v>
      </c>
      <c r="H197" s="66">
        <f>H182+M192+H192+H196</f>
        <v>41.401333333333334</v>
      </c>
      <c r="I197" s="66">
        <f>I182+I192+I196</f>
        <v>204.62533333333332</v>
      </c>
      <c r="J197" s="66">
        <f>J182+J192+J196</f>
        <v>1380.7166666666667</v>
      </c>
      <c r="K197" s="58"/>
      <c r="M197" s="5"/>
      <c r="N197" s="5"/>
      <c r="O197" s="5"/>
      <c r="P197" s="5"/>
    </row>
    <row r="198" spans="1:16" x14ac:dyDescent="0.25">
      <c r="A198" s="59"/>
      <c r="B198" s="59"/>
      <c r="C198" s="104" t="s">
        <v>63</v>
      </c>
      <c r="D198" s="61"/>
      <c r="E198" s="61"/>
      <c r="F198" s="46"/>
      <c r="G198" s="66"/>
      <c r="H198" s="66"/>
      <c r="I198" s="66"/>
      <c r="J198" s="66">
        <v>76.7</v>
      </c>
      <c r="K198" s="58"/>
      <c r="M198" s="120"/>
      <c r="N198" s="120"/>
      <c r="O198" s="120"/>
      <c r="P198" s="120"/>
    </row>
    <row r="199" spans="1:16" ht="15" customHeight="1" x14ac:dyDescent="0.25">
      <c r="A199" s="15" t="s">
        <v>14</v>
      </c>
      <c r="B199" s="16" t="s">
        <v>15</v>
      </c>
      <c r="C199" s="17" t="s">
        <v>16</v>
      </c>
      <c r="D199" s="18"/>
      <c r="E199" s="19"/>
      <c r="F199" s="20" t="s">
        <v>17</v>
      </c>
      <c r="G199" s="21" t="s">
        <v>18</v>
      </c>
      <c r="H199" s="21"/>
      <c r="I199" s="21"/>
      <c r="J199" s="21"/>
      <c r="K199" s="58"/>
      <c r="M199" s="5"/>
      <c r="N199" s="5"/>
      <c r="O199" s="5"/>
      <c r="P199" s="5"/>
    </row>
    <row r="200" spans="1:16" ht="15" customHeight="1" x14ac:dyDescent="0.25">
      <c r="A200" s="23"/>
      <c r="B200" s="24"/>
      <c r="C200" s="25"/>
      <c r="D200" s="26"/>
      <c r="E200" s="27"/>
      <c r="F200" s="28"/>
      <c r="G200" s="29" t="s">
        <v>20</v>
      </c>
      <c r="H200" s="29" t="s">
        <v>21</v>
      </c>
      <c r="I200" s="29" t="s">
        <v>22</v>
      </c>
      <c r="J200" s="30" t="s">
        <v>23</v>
      </c>
      <c r="K200" s="40"/>
      <c r="M200" s="5"/>
      <c r="N200" s="5"/>
      <c r="O200" s="5"/>
      <c r="P200" s="5"/>
    </row>
    <row r="201" spans="1:16" ht="15" customHeight="1" x14ac:dyDescent="0.25">
      <c r="A201" s="23"/>
      <c r="B201" s="24"/>
      <c r="C201" s="25"/>
      <c r="D201" s="26"/>
      <c r="E201" s="27"/>
      <c r="F201" s="28"/>
      <c r="G201" s="29"/>
      <c r="H201" s="29"/>
      <c r="I201" s="29"/>
      <c r="J201" s="30"/>
      <c r="K201" s="58"/>
      <c r="M201" s="5"/>
      <c r="N201" s="5"/>
      <c r="O201" s="5"/>
      <c r="P201" s="5"/>
    </row>
    <row r="202" spans="1:16" ht="15" customHeight="1" x14ac:dyDescent="0.25">
      <c r="A202" s="32"/>
      <c r="B202" s="33"/>
      <c r="C202" s="34"/>
      <c r="D202" s="35"/>
      <c r="E202" s="36"/>
      <c r="F202" s="37"/>
      <c r="G202" s="29"/>
      <c r="H202" s="29"/>
      <c r="I202" s="29"/>
      <c r="J202" s="30"/>
      <c r="K202" s="58"/>
      <c r="M202" s="5"/>
      <c r="N202" s="5"/>
      <c r="O202" s="5"/>
      <c r="P202" s="5"/>
    </row>
    <row r="203" spans="1:16" x14ac:dyDescent="0.25">
      <c r="A203" s="59"/>
      <c r="B203" s="166"/>
      <c r="C203" s="152"/>
      <c r="D203" s="152"/>
      <c r="E203" s="152"/>
      <c r="F203" s="152" t="s">
        <v>162</v>
      </c>
      <c r="G203" s="152"/>
      <c r="H203" s="152"/>
      <c r="I203" s="152"/>
      <c r="J203" s="152"/>
      <c r="K203" s="40"/>
      <c r="M203" s="5"/>
      <c r="N203" s="5"/>
      <c r="O203" s="5"/>
      <c r="P203" s="5"/>
    </row>
    <row r="204" spans="1:16" x14ac:dyDescent="0.25">
      <c r="A204" s="59"/>
      <c r="B204" s="79"/>
      <c r="C204" s="116"/>
      <c r="D204" s="117"/>
      <c r="E204" s="118"/>
      <c r="F204" s="56"/>
      <c r="G204" s="57"/>
      <c r="H204" s="57"/>
      <c r="I204" s="57"/>
      <c r="J204" s="57"/>
      <c r="K204" s="58"/>
      <c r="M204" s="5"/>
      <c r="N204" s="5"/>
      <c r="O204" s="5"/>
      <c r="P204" s="5"/>
    </row>
    <row r="205" spans="1:16" x14ac:dyDescent="0.25">
      <c r="A205" s="51" t="s">
        <v>139</v>
      </c>
      <c r="B205" s="95" t="s">
        <v>33</v>
      </c>
      <c r="C205" s="83" t="s">
        <v>140</v>
      </c>
      <c r="D205" s="84"/>
      <c r="E205" s="85"/>
      <c r="F205" s="56">
        <v>180</v>
      </c>
      <c r="G205" s="57">
        <v>4.5</v>
      </c>
      <c r="H205" s="57">
        <v>5.3</v>
      </c>
      <c r="I205" s="57">
        <v>23</v>
      </c>
      <c r="J205" s="57">
        <v>157.5</v>
      </c>
      <c r="K205" s="58"/>
      <c r="M205" s="5"/>
      <c r="N205" s="5"/>
      <c r="O205" s="5"/>
      <c r="P205" s="5"/>
    </row>
    <row r="206" spans="1:16" x14ac:dyDescent="0.25">
      <c r="A206" s="59" t="s">
        <v>93</v>
      </c>
      <c r="B206" s="96"/>
      <c r="C206" s="91" t="s">
        <v>124</v>
      </c>
      <c r="D206" s="92"/>
      <c r="E206" s="93"/>
      <c r="F206" s="46">
        <v>180</v>
      </c>
      <c r="G206" s="57">
        <v>1.2</v>
      </c>
      <c r="H206" s="57">
        <v>1.2</v>
      </c>
      <c r="I206" s="57">
        <v>10</v>
      </c>
      <c r="J206" s="57">
        <v>54.9</v>
      </c>
      <c r="K206" s="58"/>
      <c r="M206" s="5"/>
      <c r="N206" s="5"/>
      <c r="O206" s="5"/>
      <c r="P206" s="5"/>
    </row>
    <row r="207" spans="1:16" x14ac:dyDescent="0.25">
      <c r="A207" s="59" t="s">
        <v>37</v>
      </c>
      <c r="B207" s="96"/>
      <c r="C207" s="61" t="s">
        <v>38</v>
      </c>
      <c r="D207" s="61"/>
      <c r="E207" s="61"/>
      <c r="F207" s="64" t="s">
        <v>39</v>
      </c>
      <c r="G207" s="57">
        <v>2.2999999999999998</v>
      </c>
      <c r="H207" s="57">
        <v>5.6</v>
      </c>
      <c r="I207" s="57">
        <v>17.100000000000001</v>
      </c>
      <c r="J207" s="57">
        <v>131.1</v>
      </c>
      <c r="K207" s="58"/>
      <c r="L207" s="5"/>
      <c r="M207" s="120"/>
      <c r="N207" s="120"/>
      <c r="O207" s="120"/>
      <c r="P207" s="120"/>
    </row>
    <row r="208" spans="1:16" x14ac:dyDescent="0.25">
      <c r="A208" s="78"/>
      <c r="B208" s="103"/>
      <c r="C208" s="83" t="s">
        <v>40</v>
      </c>
      <c r="D208" s="84"/>
      <c r="E208" s="85"/>
      <c r="F208" s="56"/>
      <c r="G208" s="66">
        <f>SUM(G205:G207)</f>
        <v>8</v>
      </c>
      <c r="H208" s="66">
        <f>SUM(H205:H207)</f>
        <v>12.1</v>
      </c>
      <c r="I208" s="66">
        <f>SUM(I205:I207)</f>
        <v>50.1</v>
      </c>
      <c r="J208" s="66">
        <f>SUM(J205:J207)</f>
        <v>343.5</v>
      </c>
      <c r="K208" s="58"/>
      <c r="M208" s="5"/>
      <c r="N208" s="5"/>
      <c r="O208" s="5"/>
      <c r="P208" s="5"/>
    </row>
    <row r="209" spans="1:17" x14ac:dyDescent="0.25">
      <c r="A209" s="78"/>
      <c r="B209" s="168"/>
      <c r="C209" s="42"/>
      <c r="D209" s="87"/>
      <c r="E209" s="87"/>
      <c r="F209" s="145"/>
      <c r="G209" s="66"/>
      <c r="H209" s="66"/>
      <c r="I209" s="66"/>
      <c r="J209" s="66"/>
      <c r="K209" s="58"/>
      <c r="M209" s="5"/>
      <c r="N209" s="5"/>
      <c r="O209" s="5"/>
      <c r="P209" s="5"/>
    </row>
    <row r="210" spans="1:17" ht="26.25" customHeight="1" x14ac:dyDescent="0.25">
      <c r="A210" s="71" t="s">
        <v>41</v>
      </c>
      <c r="B210" s="76"/>
      <c r="C210" s="83" t="s">
        <v>163</v>
      </c>
      <c r="D210" s="147"/>
      <c r="E210" s="147"/>
      <c r="F210" s="148"/>
      <c r="G210" s="57">
        <v>0.8</v>
      </c>
      <c r="H210" s="57">
        <v>0.8</v>
      </c>
      <c r="I210" s="57">
        <v>19.600000000000001</v>
      </c>
      <c r="J210" s="57">
        <v>85.4</v>
      </c>
      <c r="K210" s="58"/>
      <c r="M210" s="120"/>
      <c r="N210" s="120"/>
      <c r="O210" s="120"/>
      <c r="P210" s="120"/>
    </row>
    <row r="211" spans="1:17" x14ac:dyDescent="0.25">
      <c r="A211" s="71"/>
      <c r="B211" s="76"/>
      <c r="C211" s="162"/>
      <c r="D211" s="162"/>
      <c r="E211" s="162"/>
      <c r="F211" s="56"/>
      <c r="G211" s="66">
        <f>SUM(G209:G210)</f>
        <v>0.8</v>
      </c>
      <c r="H211" s="66">
        <f>SUM(H209:H210)</f>
        <v>0.8</v>
      </c>
      <c r="I211" s="66">
        <f>SUM(I209:I210)</f>
        <v>19.600000000000001</v>
      </c>
      <c r="J211" s="66">
        <f>SUM(J209:J210)</f>
        <v>85.4</v>
      </c>
      <c r="K211" s="58"/>
      <c r="M211" s="120"/>
      <c r="N211" s="120"/>
      <c r="O211" s="120"/>
      <c r="P211" s="120"/>
    </row>
    <row r="212" spans="1:17" x14ac:dyDescent="0.25">
      <c r="A212" s="59"/>
      <c r="B212" s="79"/>
      <c r="C212" s="116"/>
      <c r="D212" s="117"/>
      <c r="E212" s="118"/>
      <c r="F212" s="46"/>
      <c r="G212" s="59"/>
      <c r="H212" s="59"/>
      <c r="I212" s="59"/>
      <c r="J212" s="59"/>
      <c r="K212" s="58"/>
      <c r="M212" s="5"/>
      <c r="N212" s="5"/>
      <c r="O212" s="5"/>
      <c r="P212" s="5"/>
    </row>
    <row r="213" spans="1:17" x14ac:dyDescent="0.25">
      <c r="A213" s="59" t="s">
        <v>143</v>
      </c>
      <c r="B213" s="95" t="s">
        <v>47</v>
      </c>
      <c r="C213" s="29" t="s">
        <v>164</v>
      </c>
      <c r="D213" s="29"/>
      <c r="E213" s="29"/>
      <c r="F213" s="56">
        <v>50</v>
      </c>
      <c r="G213" s="57">
        <v>0.8</v>
      </c>
      <c r="H213" s="57">
        <v>3.3</v>
      </c>
      <c r="I213" s="57">
        <v>4.9000000000000004</v>
      </c>
      <c r="J213" s="57">
        <v>52.5</v>
      </c>
      <c r="K213" s="58"/>
      <c r="L213" s="5"/>
      <c r="M213" s="5"/>
      <c r="N213" s="5"/>
      <c r="O213" s="5"/>
      <c r="P213" s="5"/>
    </row>
    <row r="214" spans="1:17" x14ac:dyDescent="0.25">
      <c r="A214" s="57" t="s">
        <v>77</v>
      </c>
      <c r="B214" s="96"/>
      <c r="C214" s="83" t="s">
        <v>165</v>
      </c>
      <c r="D214" s="84"/>
      <c r="E214" s="84"/>
      <c r="F214" s="46">
        <v>190</v>
      </c>
      <c r="G214" s="57">
        <v>1.6</v>
      </c>
      <c r="H214" s="57">
        <v>1</v>
      </c>
      <c r="I214" s="57">
        <v>10.8</v>
      </c>
      <c r="J214" s="57">
        <v>59.9</v>
      </c>
      <c r="K214" s="58"/>
      <c r="L214" s="5"/>
      <c r="M214" s="5"/>
      <c r="N214" s="5"/>
      <c r="O214" s="5"/>
      <c r="P214" s="5"/>
    </row>
    <row r="215" spans="1:17" x14ac:dyDescent="0.25">
      <c r="A215" s="57" t="s">
        <v>166</v>
      </c>
      <c r="B215" s="96"/>
      <c r="C215" s="61" t="s">
        <v>167</v>
      </c>
      <c r="D215" s="61"/>
      <c r="E215" s="61"/>
      <c r="F215" s="56">
        <v>70</v>
      </c>
      <c r="G215" s="57">
        <v>13.8</v>
      </c>
      <c r="H215" s="57">
        <v>15.9</v>
      </c>
      <c r="I215" s="57">
        <v>3.1</v>
      </c>
      <c r="J215" s="57">
        <v>210</v>
      </c>
      <c r="K215" s="58"/>
      <c r="L215" s="5"/>
      <c r="M215" s="120"/>
      <c r="N215" s="5"/>
      <c r="O215" s="5"/>
      <c r="P215" s="5"/>
      <c r="Q215" s="5"/>
    </row>
    <row r="216" spans="1:17" x14ac:dyDescent="0.25">
      <c r="A216" s="57" t="s">
        <v>82</v>
      </c>
      <c r="B216" s="96"/>
      <c r="C216" s="192" t="s">
        <v>83</v>
      </c>
      <c r="D216" s="129"/>
      <c r="E216" s="130"/>
      <c r="F216" s="56">
        <v>130</v>
      </c>
      <c r="G216" s="57">
        <v>2.9</v>
      </c>
      <c r="H216" s="57">
        <v>3.6</v>
      </c>
      <c r="I216" s="57">
        <v>17.8</v>
      </c>
      <c r="J216" s="57">
        <v>117</v>
      </c>
      <c r="K216" s="58"/>
      <c r="M216" s="120"/>
      <c r="N216" s="5"/>
      <c r="O216" s="5"/>
      <c r="P216" s="5"/>
      <c r="Q216" s="5"/>
    </row>
    <row r="217" spans="1:17" x14ac:dyDescent="0.25">
      <c r="A217" s="59" t="s">
        <v>168</v>
      </c>
      <c r="B217" s="96"/>
      <c r="C217" s="100" t="s">
        <v>169</v>
      </c>
      <c r="D217" s="101"/>
      <c r="E217" s="102"/>
      <c r="F217" s="46">
        <v>180</v>
      </c>
      <c r="G217" s="57">
        <v>0.2</v>
      </c>
      <c r="H217" s="57">
        <v>0</v>
      </c>
      <c r="I217" s="57">
        <v>16.5</v>
      </c>
      <c r="J217" s="57">
        <v>63.9</v>
      </c>
      <c r="K217" s="58"/>
      <c r="M217" s="120"/>
      <c r="N217" s="5"/>
      <c r="O217" s="5"/>
      <c r="P217" s="5"/>
      <c r="Q217" s="112"/>
    </row>
    <row r="218" spans="1:17" x14ac:dyDescent="0.25">
      <c r="A218" s="59"/>
      <c r="B218" s="96"/>
      <c r="C218" s="41" t="s">
        <v>55</v>
      </c>
      <c r="D218" s="41"/>
      <c r="E218" s="41"/>
      <c r="F218" s="46">
        <v>30</v>
      </c>
      <c r="G218" s="57">
        <v>2</v>
      </c>
      <c r="H218" s="57">
        <v>0.21</v>
      </c>
      <c r="I218" s="57">
        <v>14.6</v>
      </c>
      <c r="J218" s="57">
        <v>69.900000000000006</v>
      </c>
      <c r="K218" s="58"/>
      <c r="M218" s="193"/>
      <c r="N218" s="5"/>
      <c r="O218" s="5"/>
      <c r="P218" s="5"/>
      <c r="Q218" s="112"/>
    </row>
    <row r="219" spans="1:17" x14ac:dyDescent="0.25">
      <c r="A219" s="59"/>
      <c r="B219" s="96"/>
      <c r="C219" s="83" t="s">
        <v>56</v>
      </c>
      <c r="D219" s="84"/>
      <c r="E219" s="85"/>
      <c r="F219" s="46">
        <v>38</v>
      </c>
      <c r="G219" s="57">
        <v>2.5</v>
      </c>
      <c r="H219" s="57">
        <v>0.42</v>
      </c>
      <c r="I219" s="57">
        <v>12.7</v>
      </c>
      <c r="J219" s="57">
        <v>66</v>
      </c>
      <c r="K219" s="58"/>
      <c r="M219" s="5"/>
      <c r="N219" s="5"/>
      <c r="O219" s="5"/>
      <c r="P219" s="5"/>
      <c r="Q219" s="112"/>
    </row>
    <row r="220" spans="1:17" x14ac:dyDescent="0.25">
      <c r="A220" s="57"/>
      <c r="B220" s="103"/>
      <c r="C220" s="100" t="s">
        <v>40</v>
      </c>
      <c r="D220" s="101"/>
      <c r="E220" s="102"/>
      <c r="F220" s="56"/>
      <c r="G220" s="66">
        <f>SUM(G213:G219)</f>
        <v>23.8</v>
      </c>
      <c r="H220" s="66">
        <f>SUM(H213:H219)</f>
        <v>24.430000000000003</v>
      </c>
      <c r="I220" s="66">
        <f>SUM(I213:I219)</f>
        <v>80.400000000000006</v>
      </c>
      <c r="J220" s="66">
        <f>SUM(J213:J219)</f>
        <v>639.19999999999993</v>
      </c>
      <c r="K220" s="58"/>
      <c r="M220" s="5"/>
      <c r="N220" s="5"/>
      <c r="O220" s="5"/>
      <c r="P220" s="5"/>
      <c r="Q220" s="5"/>
    </row>
    <row r="221" spans="1:17" x14ac:dyDescent="0.25">
      <c r="A221" s="57"/>
      <c r="B221" s="194"/>
      <c r="C221" s="43"/>
      <c r="D221" s="44"/>
      <c r="E221" s="45"/>
      <c r="F221" s="46"/>
      <c r="G221" s="57"/>
      <c r="H221" s="57"/>
      <c r="I221" s="57"/>
      <c r="J221" s="57"/>
      <c r="K221" s="58"/>
      <c r="M221" s="5"/>
      <c r="N221" s="5"/>
      <c r="O221" s="5"/>
      <c r="P221" s="5"/>
      <c r="Q221" s="5"/>
    </row>
    <row r="222" spans="1:17" ht="16.7" customHeight="1" x14ac:dyDescent="0.25">
      <c r="A222" s="195" t="s">
        <v>57</v>
      </c>
      <c r="B222" s="196" t="s">
        <v>58</v>
      </c>
      <c r="C222" s="91" t="s">
        <v>59</v>
      </c>
      <c r="D222" s="92"/>
      <c r="E222" s="93"/>
      <c r="F222" s="56">
        <v>200</v>
      </c>
      <c r="G222" s="57">
        <v>5.8</v>
      </c>
      <c r="H222" s="57">
        <v>5.9</v>
      </c>
      <c r="I222" s="57">
        <v>9</v>
      </c>
      <c r="J222" s="57">
        <v>111</v>
      </c>
      <c r="K222" s="58"/>
      <c r="M222" s="5"/>
      <c r="N222" s="5"/>
      <c r="O222" s="5"/>
      <c r="P222" s="5"/>
    </row>
    <row r="223" spans="1:17" x14ac:dyDescent="0.25">
      <c r="A223" s="59"/>
      <c r="B223" s="197"/>
      <c r="C223" s="83" t="s">
        <v>170</v>
      </c>
      <c r="D223" s="84"/>
      <c r="E223" s="85"/>
      <c r="F223" s="56">
        <v>50</v>
      </c>
      <c r="G223" s="57">
        <v>2.2999999999999998</v>
      </c>
      <c r="H223" s="57">
        <v>5.2</v>
      </c>
      <c r="I223" s="57">
        <v>32</v>
      </c>
      <c r="J223" s="57">
        <v>172</v>
      </c>
      <c r="K223" s="40"/>
      <c r="M223" s="5"/>
      <c r="N223" s="5"/>
      <c r="O223" s="5"/>
      <c r="P223" s="5"/>
    </row>
    <row r="224" spans="1:17" x14ac:dyDescent="0.25">
      <c r="A224" s="57"/>
      <c r="B224" s="198"/>
      <c r="C224" s="100" t="s">
        <v>40</v>
      </c>
      <c r="D224" s="101"/>
      <c r="E224" s="102"/>
      <c r="F224" s="56"/>
      <c r="G224" s="66">
        <f>SUM(G222:G223)</f>
        <v>8.1</v>
      </c>
      <c r="H224" s="66">
        <f>SUM(H222:H223)</f>
        <v>11.100000000000001</v>
      </c>
      <c r="I224" s="66">
        <f>SUM(I222:I223)</f>
        <v>41</v>
      </c>
      <c r="J224" s="66">
        <f>SUM(J222:J223)</f>
        <v>283</v>
      </c>
      <c r="K224" s="58"/>
      <c r="M224" s="5"/>
      <c r="N224" s="5"/>
      <c r="O224" s="5"/>
      <c r="P224" s="5"/>
    </row>
    <row r="225" spans="1:16" x14ac:dyDescent="0.25">
      <c r="A225" s="57"/>
      <c r="B225" s="194"/>
      <c r="C225" s="43" t="s">
        <v>61</v>
      </c>
      <c r="D225" s="44"/>
      <c r="E225" s="45"/>
      <c r="F225" s="56"/>
      <c r="G225" s="66">
        <f>G208+G211+G220+G224</f>
        <v>40.700000000000003</v>
      </c>
      <c r="H225" s="66">
        <f>H208+H211+H220+H224</f>
        <v>48.430000000000007</v>
      </c>
      <c r="I225" s="66">
        <f>I208+I211+I220+I224</f>
        <v>191.10000000000002</v>
      </c>
      <c r="J225" s="66">
        <f>J208+J211+J220+J224</f>
        <v>1351.1</v>
      </c>
      <c r="K225" s="58"/>
      <c r="M225" s="5"/>
      <c r="N225" s="5"/>
      <c r="O225" s="5"/>
      <c r="P225" s="5"/>
    </row>
    <row r="226" spans="1:16" x14ac:dyDescent="0.25">
      <c r="A226" s="59"/>
      <c r="B226" s="59"/>
      <c r="C226" s="104" t="s">
        <v>63</v>
      </c>
      <c r="D226" s="61"/>
      <c r="E226" s="61"/>
      <c r="F226" s="46"/>
      <c r="G226" s="66"/>
      <c r="H226" s="66"/>
      <c r="I226" s="66"/>
      <c r="J226" s="66">
        <v>75</v>
      </c>
      <c r="K226" s="58"/>
      <c r="M226" s="5"/>
      <c r="N226" s="5"/>
      <c r="O226" s="5"/>
      <c r="P226" s="5"/>
    </row>
    <row r="227" spans="1:16" ht="15" customHeight="1" x14ac:dyDescent="0.25">
      <c r="A227" s="15" t="s">
        <v>14</v>
      </c>
      <c r="B227" s="16" t="s">
        <v>15</v>
      </c>
      <c r="C227" s="17" t="s">
        <v>16</v>
      </c>
      <c r="D227" s="18"/>
      <c r="E227" s="19"/>
      <c r="F227" s="20" t="s">
        <v>17</v>
      </c>
      <c r="G227" s="21" t="s">
        <v>18</v>
      </c>
      <c r="H227" s="21"/>
      <c r="I227" s="21"/>
      <c r="J227" s="21"/>
      <c r="K227" s="58"/>
      <c r="M227" s="5"/>
      <c r="N227" s="5"/>
      <c r="O227" s="5"/>
      <c r="P227" s="5"/>
    </row>
    <row r="228" spans="1:16" ht="15" customHeight="1" x14ac:dyDescent="0.25">
      <c r="A228" s="23"/>
      <c r="B228" s="24"/>
      <c r="C228" s="25"/>
      <c r="D228" s="26"/>
      <c r="E228" s="27"/>
      <c r="F228" s="28"/>
      <c r="G228" s="29" t="s">
        <v>20</v>
      </c>
      <c r="H228" s="29" t="s">
        <v>21</v>
      </c>
      <c r="I228" s="29" t="s">
        <v>22</v>
      </c>
      <c r="J228" s="30" t="s">
        <v>23</v>
      </c>
      <c r="K228" s="58"/>
      <c r="M228" s="5"/>
      <c r="N228" s="5"/>
      <c r="O228" s="5"/>
      <c r="P228" s="5"/>
    </row>
    <row r="229" spans="1:16" ht="15" customHeight="1" x14ac:dyDescent="0.25">
      <c r="A229" s="23"/>
      <c r="B229" s="24"/>
      <c r="C229" s="25"/>
      <c r="D229" s="26"/>
      <c r="E229" s="27"/>
      <c r="F229" s="28"/>
      <c r="G229" s="29"/>
      <c r="H229" s="29"/>
      <c r="I229" s="29"/>
      <c r="J229" s="30"/>
      <c r="K229" s="58"/>
      <c r="M229" s="5"/>
      <c r="N229" s="5"/>
      <c r="O229" s="5"/>
      <c r="P229" s="5"/>
    </row>
    <row r="230" spans="1:16" ht="15" customHeight="1" x14ac:dyDescent="0.25">
      <c r="A230" s="32"/>
      <c r="B230" s="33"/>
      <c r="C230" s="34"/>
      <c r="D230" s="35"/>
      <c r="E230" s="36"/>
      <c r="F230" s="37"/>
      <c r="G230" s="29"/>
      <c r="H230" s="29"/>
      <c r="I230" s="29"/>
      <c r="J230" s="30"/>
      <c r="K230" s="47"/>
      <c r="M230" s="5"/>
      <c r="N230" s="5"/>
      <c r="O230" s="5"/>
      <c r="P230" s="5"/>
    </row>
    <row r="231" spans="1:16" x14ac:dyDescent="0.25">
      <c r="A231" s="171"/>
      <c r="B231" s="172"/>
      <c r="C231" s="152"/>
      <c r="D231" s="152"/>
      <c r="E231" s="152"/>
      <c r="F231" s="152" t="s">
        <v>171</v>
      </c>
      <c r="G231" s="152"/>
      <c r="H231" s="152"/>
      <c r="I231" s="152"/>
      <c r="J231" s="152"/>
      <c r="K231" s="58"/>
      <c r="M231" s="5"/>
      <c r="N231" s="5"/>
      <c r="O231" s="5"/>
      <c r="P231" s="5"/>
    </row>
    <row r="232" spans="1:16" x14ac:dyDescent="0.25">
      <c r="A232" s="199"/>
      <c r="B232" s="200"/>
      <c r="C232" s="116"/>
      <c r="D232" s="117"/>
      <c r="E232" s="118"/>
      <c r="F232" s="56"/>
      <c r="G232" s="57"/>
      <c r="H232" s="57"/>
      <c r="I232" s="57"/>
      <c r="J232" s="57"/>
      <c r="K232" s="58"/>
      <c r="M232" s="5"/>
      <c r="N232" s="5"/>
      <c r="O232" s="5"/>
      <c r="P232" s="5"/>
    </row>
    <row r="233" spans="1:16" ht="15" customHeight="1" x14ac:dyDescent="0.25">
      <c r="A233" s="57" t="s">
        <v>172</v>
      </c>
      <c r="B233" s="196" t="s">
        <v>173</v>
      </c>
      <c r="C233" s="146" t="s">
        <v>174</v>
      </c>
      <c r="D233" s="147"/>
      <c r="E233" s="148"/>
      <c r="F233" s="56">
        <v>130</v>
      </c>
      <c r="G233" s="57">
        <v>17.600000000000001</v>
      </c>
      <c r="H233" s="57">
        <v>15.3</v>
      </c>
      <c r="I233" s="57">
        <v>16.5</v>
      </c>
      <c r="J233" s="57">
        <v>276.89999999999998</v>
      </c>
      <c r="K233" s="58"/>
      <c r="M233" s="5"/>
      <c r="N233" s="5"/>
      <c r="O233" s="5"/>
      <c r="P233" s="5"/>
    </row>
    <row r="234" spans="1:16" x14ac:dyDescent="0.25">
      <c r="A234" s="59" t="s">
        <v>175</v>
      </c>
      <c r="B234" s="197"/>
      <c r="C234" s="91" t="s">
        <v>176</v>
      </c>
      <c r="D234" s="201"/>
      <c r="E234" s="202"/>
      <c r="F234" s="203">
        <v>40</v>
      </c>
      <c r="G234" s="204">
        <v>1</v>
      </c>
      <c r="H234" s="204">
        <v>1.9</v>
      </c>
      <c r="I234" s="204">
        <v>5.9</v>
      </c>
      <c r="J234" s="204">
        <v>43.9</v>
      </c>
      <c r="K234" s="58"/>
      <c r="M234" s="120"/>
      <c r="N234" s="120"/>
      <c r="O234" s="120"/>
      <c r="P234" s="120"/>
    </row>
    <row r="235" spans="1:16" x14ac:dyDescent="0.25">
      <c r="A235" s="59" t="s">
        <v>141</v>
      </c>
      <c r="B235" s="197"/>
      <c r="C235" s="61" t="s">
        <v>177</v>
      </c>
      <c r="D235" s="61"/>
      <c r="E235" s="61"/>
      <c r="F235" s="56" t="s">
        <v>178</v>
      </c>
      <c r="G235" s="57">
        <v>0.1</v>
      </c>
      <c r="H235" s="57">
        <v>0</v>
      </c>
      <c r="I235" s="57">
        <v>9.1999999999999993</v>
      </c>
      <c r="J235" s="57">
        <v>36</v>
      </c>
      <c r="K235" s="58"/>
      <c r="M235" s="5"/>
      <c r="N235" s="5"/>
      <c r="O235" s="5"/>
      <c r="P235" s="5"/>
    </row>
    <row r="236" spans="1:16" x14ac:dyDescent="0.25">
      <c r="A236" s="59"/>
      <c r="B236" s="197"/>
      <c r="C236" s="41" t="s">
        <v>55</v>
      </c>
      <c r="D236" s="41"/>
      <c r="E236" s="41"/>
      <c r="F236" s="46">
        <v>30</v>
      </c>
      <c r="G236" s="57">
        <v>2</v>
      </c>
      <c r="H236" s="57">
        <v>0.21</v>
      </c>
      <c r="I236" s="57">
        <v>14.6</v>
      </c>
      <c r="J236" s="57">
        <v>69.900000000000006</v>
      </c>
      <c r="K236" s="58"/>
      <c r="M236" s="5"/>
      <c r="N236" s="5"/>
      <c r="O236" s="5"/>
      <c r="P236" s="5"/>
    </row>
    <row r="237" spans="1:16" ht="32.25" customHeight="1" x14ac:dyDescent="0.25">
      <c r="A237" s="59"/>
      <c r="B237" s="198"/>
      <c r="C237" s="83" t="s">
        <v>40</v>
      </c>
      <c r="D237" s="84"/>
      <c r="E237" s="85"/>
      <c r="F237" s="46"/>
      <c r="G237" s="66">
        <f>SUM(G233:G236)</f>
        <v>20.700000000000003</v>
      </c>
      <c r="H237" s="66">
        <f t="shared" ref="H237:J237" si="12">SUM(H233:H236)</f>
        <v>17.41</v>
      </c>
      <c r="I237" s="66">
        <f t="shared" si="12"/>
        <v>46.199999999999996</v>
      </c>
      <c r="J237" s="66">
        <f t="shared" si="12"/>
        <v>426.69999999999993</v>
      </c>
      <c r="K237" s="58"/>
      <c r="M237" s="120"/>
      <c r="N237" s="120"/>
      <c r="O237" s="120"/>
      <c r="P237" s="120"/>
    </row>
    <row r="238" spans="1:16" x14ac:dyDescent="0.25">
      <c r="A238" s="59"/>
      <c r="B238" s="79"/>
      <c r="C238" s="116"/>
      <c r="D238" s="117"/>
      <c r="E238" s="118"/>
      <c r="F238" s="203"/>
      <c r="G238" s="57"/>
      <c r="H238" s="57"/>
      <c r="I238" s="57"/>
      <c r="J238" s="57"/>
      <c r="K238" s="58"/>
      <c r="M238" s="5"/>
      <c r="N238" s="5"/>
      <c r="O238" s="5"/>
      <c r="P238" s="5"/>
    </row>
    <row r="239" spans="1:16" ht="17.850000000000001" customHeight="1" x14ac:dyDescent="0.25">
      <c r="A239" s="59" t="s">
        <v>179</v>
      </c>
      <c r="B239" s="95" t="s">
        <v>47</v>
      </c>
      <c r="C239" s="61" t="s">
        <v>180</v>
      </c>
      <c r="D239" s="61"/>
      <c r="E239" s="61"/>
      <c r="F239" s="56">
        <v>50</v>
      </c>
      <c r="G239" s="57">
        <v>0.5</v>
      </c>
      <c r="H239" s="57">
        <v>4</v>
      </c>
      <c r="I239" s="57">
        <v>2.9</v>
      </c>
      <c r="J239" s="57">
        <v>50</v>
      </c>
      <c r="K239" s="58"/>
      <c r="M239" s="5"/>
      <c r="N239" s="5"/>
      <c r="O239" s="5"/>
      <c r="P239" s="5"/>
    </row>
    <row r="240" spans="1:16" x14ac:dyDescent="0.25">
      <c r="A240" s="59" t="s">
        <v>181</v>
      </c>
      <c r="B240" s="96"/>
      <c r="C240" s="83" t="s">
        <v>182</v>
      </c>
      <c r="D240" s="84"/>
      <c r="E240" s="85"/>
      <c r="F240" s="56" t="s">
        <v>183</v>
      </c>
      <c r="G240" s="57">
        <v>3.7</v>
      </c>
      <c r="H240" s="57">
        <v>2.5</v>
      </c>
      <c r="I240" s="57">
        <v>18</v>
      </c>
      <c r="J240" s="57">
        <v>109</v>
      </c>
      <c r="K240" s="58"/>
      <c r="M240" s="5"/>
      <c r="N240" s="5"/>
      <c r="O240" s="5"/>
      <c r="P240" s="5"/>
    </row>
    <row r="241" spans="1:20" x14ac:dyDescent="0.25">
      <c r="A241" s="57" t="s">
        <v>184</v>
      </c>
      <c r="B241" s="96"/>
      <c r="C241" s="125" t="s">
        <v>185</v>
      </c>
      <c r="D241" s="126"/>
      <c r="E241" s="127"/>
      <c r="F241" s="56">
        <v>70</v>
      </c>
      <c r="G241" s="57">
        <v>7.7</v>
      </c>
      <c r="H241" s="57">
        <v>7.9</v>
      </c>
      <c r="I241" s="57">
        <v>6.6</v>
      </c>
      <c r="J241" s="57">
        <v>129.30000000000001</v>
      </c>
      <c r="K241" s="58"/>
      <c r="M241" s="5"/>
      <c r="N241" s="5"/>
      <c r="O241" s="5"/>
      <c r="P241" s="5"/>
    </row>
    <row r="242" spans="1:20" x14ac:dyDescent="0.25">
      <c r="A242" s="59" t="s">
        <v>100</v>
      </c>
      <c r="B242" s="96"/>
      <c r="C242" s="156" t="s">
        <v>101</v>
      </c>
      <c r="D242" s="157"/>
      <c r="E242" s="158"/>
      <c r="F242" s="56">
        <v>130</v>
      </c>
      <c r="G242" s="57">
        <v>4.5</v>
      </c>
      <c r="H242" s="57">
        <v>3.2</v>
      </c>
      <c r="I242" s="57">
        <v>28</v>
      </c>
      <c r="J242" s="57">
        <v>162.9</v>
      </c>
      <c r="K242" s="58"/>
      <c r="M242" s="5"/>
      <c r="N242" s="5"/>
      <c r="O242" s="5"/>
      <c r="P242" s="5"/>
    </row>
    <row r="243" spans="1:20" x14ac:dyDescent="0.25">
      <c r="A243" s="59" t="s">
        <v>186</v>
      </c>
      <c r="B243" s="96"/>
      <c r="C243" s="100" t="s">
        <v>169</v>
      </c>
      <c r="D243" s="101"/>
      <c r="E243" s="102"/>
      <c r="F243" s="46">
        <v>180</v>
      </c>
      <c r="G243" s="57">
        <v>0.2</v>
      </c>
      <c r="H243" s="57">
        <v>0</v>
      </c>
      <c r="I243" s="57">
        <v>16.5</v>
      </c>
      <c r="J243" s="57">
        <v>63.9</v>
      </c>
      <c r="K243" s="58"/>
      <c r="M243" s="5"/>
      <c r="N243" s="5"/>
      <c r="O243" s="5"/>
      <c r="P243" s="5"/>
    </row>
    <row r="244" spans="1:20" x14ac:dyDescent="0.25">
      <c r="A244" s="57"/>
      <c r="B244" s="96"/>
      <c r="C244" s="41" t="s">
        <v>55</v>
      </c>
      <c r="D244" s="41"/>
      <c r="E244" s="41"/>
      <c r="F244" s="46">
        <v>30</v>
      </c>
      <c r="G244" s="57">
        <v>2</v>
      </c>
      <c r="H244" s="57">
        <v>0.21</v>
      </c>
      <c r="I244" s="57">
        <v>14.6</v>
      </c>
      <c r="J244" s="57">
        <v>69.900000000000006</v>
      </c>
      <c r="K244" s="40"/>
      <c r="M244" s="5"/>
      <c r="N244" s="5"/>
      <c r="O244" s="5"/>
      <c r="P244" s="5"/>
    </row>
    <row r="245" spans="1:20" x14ac:dyDescent="0.25">
      <c r="A245" s="57"/>
      <c r="B245" s="96"/>
      <c r="C245" s="83" t="s">
        <v>56</v>
      </c>
      <c r="D245" s="84"/>
      <c r="E245" s="85"/>
      <c r="F245" s="46">
        <v>38</v>
      </c>
      <c r="G245" s="57">
        <v>2.5</v>
      </c>
      <c r="H245" s="57">
        <v>0.42</v>
      </c>
      <c r="I245" s="57">
        <v>12.7</v>
      </c>
      <c r="J245" s="57">
        <v>66</v>
      </c>
      <c r="K245" s="58"/>
      <c r="M245" s="5"/>
      <c r="N245" s="5"/>
      <c r="O245" s="5"/>
      <c r="P245" s="5"/>
    </row>
    <row r="246" spans="1:20" x14ac:dyDescent="0.25">
      <c r="A246" s="57"/>
      <c r="B246" s="103"/>
      <c r="C246" s="100" t="s">
        <v>40</v>
      </c>
      <c r="D246" s="101"/>
      <c r="E246" s="102"/>
      <c r="F246" s="56"/>
      <c r="G246" s="66">
        <f>SUM(G239:G245)</f>
        <v>21.099999999999998</v>
      </c>
      <c r="H246" s="66">
        <f>SUM(H239:H245)</f>
        <v>18.230000000000004</v>
      </c>
      <c r="I246" s="66">
        <f>SUM(I239:I245)</f>
        <v>99.3</v>
      </c>
      <c r="J246" s="66">
        <f>SUM(J239:J245)</f>
        <v>651</v>
      </c>
      <c r="K246" s="58"/>
      <c r="M246" s="5"/>
      <c r="N246" s="5"/>
      <c r="O246" s="5"/>
      <c r="P246" s="5"/>
    </row>
    <row r="247" spans="1:20" x14ac:dyDescent="0.25">
      <c r="A247" s="57"/>
      <c r="B247" s="194"/>
      <c r="C247" s="43"/>
      <c r="D247" s="44"/>
      <c r="E247" s="45"/>
      <c r="F247" s="56"/>
      <c r="G247" s="57"/>
      <c r="H247" s="57"/>
      <c r="I247" s="57"/>
      <c r="J247" s="57"/>
      <c r="K247" s="58"/>
      <c r="L247" s="5"/>
      <c r="M247" s="5"/>
      <c r="N247" s="5"/>
      <c r="O247" s="5"/>
      <c r="P247" s="5"/>
    </row>
    <row r="248" spans="1:20" x14ac:dyDescent="0.25">
      <c r="A248" s="71" t="s">
        <v>84</v>
      </c>
      <c r="B248" s="95" t="s">
        <v>58</v>
      </c>
      <c r="C248" s="41" t="s">
        <v>161</v>
      </c>
      <c r="D248" s="41"/>
      <c r="E248" s="41"/>
      <c r="F248" s="56">
        <v>200</v>
      </c>
      <c r="G248" s="57">
        <v>5.7720000000000011</v>
      </c>
      <c r="H248" s="57">
        <v>6.4380000000000006</v>
      </c>
      <c r="I248" s="57">
        <v>7.9920000000000009</v>
      </c>
      <c r="J248" s="57">
        <v>116.55000000000001</v>
      </c>
      <c r="K248" s="58"/>
      <c r="L248" s="135"/>
      <c r="M248" s="5"/>
      <c r="N248" s="5"/>
      <c r="O248" s="5"/>
      <c r="P248" s="5"/>
    </row>
    <row r="249" spans="1:20" x14ac:dyDescent="0.25">
      <c r="A249" s="59" t="s">
        <v>102</v>
      </c>
      <c r="B249" s="96"/>
      <c r="C249" s="83" t="s">
        <v>103</v>
      </c>
      <c r="D249" s="147"/>
      <c r="E249" s="148"/>
      <c r="F249" s="46">
        <v>50</v>
      </c>
      <c r="G249" s="57">
        <v>3</v>
      </c>
      <c r="H249" s="57">
        <v>2.4</v>
      </c>
      <c r="I249" s="57">
        <v>30.3</v>
      </c>
      <c r="J249" s="57">
        <v>152.80000000000001</v>
      </c>
      <c r="K249" s="58"/>
      <c r="L249" s="135"/>
      <c r="M249" s="205"/>
      <c r="N249" s="205"/>
      <c r="O249" s="205"/>
      <c r="P249" s="112"/>
      <c r="R249" s="112"/>
      <c r="S249" s="112"/>
      <c r="T249" s="112"/>
    </row>
    <row r="250" spans="1:20" x14ac:dyDescent="0.25">
      <c r="A250" s="57"/>
      <c r="B250" s="103"/>
      <c r="C250" s="146" t="s">
        <v>40</v>
      </c>
      <c r="D250" s="147"/>
      <c r="E250" s="148"/>
      <c r="F250" s="56"/>
      <c r="G250" s="66">
        <f>SUM(G248:G249)</f>
        <v>8.772000000000002</v>
      </c>
      <c r="H250" s="66">
        <f t="shared" ref="H250:J250" si="13">SUM(H248:H249)</f>
        <v>8.838000000000001</v>
      </c>
      <c r="I250" s="66">
        <f t="shared" si="13"/>
        <v>38.292000000000002</v>
      </c>
      <c r="J250" s="66">
        <f t="shared" si="13"/>
        <v>269.35000000000002</v>
      </c>
      <c r="K250" s="58"/>
      <c r="L250" s="131"/>
      <c r="M250" s="206"/>
      <c r="N250" s="207"/>
      <c r="O250" s="207"/>
      <c r="P250" s="112"/>
      <c r="R250" s="112"/>
      <c r="S250" s="112"/>
      <c r="T250" s="112"/>
    </row>
    <row r="251" spans="1:20" x14ac:dyDescent="0.25">
      <c r="A251" s="57"/>
      <c r="B251" s="194"/>
      <c r="C251" s="43" t="s">
        <v>61</v>
      </c>
      <c r="D251" s="44"/>
      <c r="E251" s="45"/>
      <c r="F251" s="56"/>
      <c r="G251" s="66">
        <f>G237+G246+G250</f>
        <v>50.572000000000003</v>
      </c>
      <c r="H251" s="66">
        <f>H237+H246+H250</f>
        <v>44.478000000000002</v>
      </c>
      <c r="I251" s="66">
        <f>I237+I246+I250</f>
        <v>183.792</v>
      </c>
      <c r="J251" s="66">
        <f>J237+J246+J250</f>
        <v>1347.0499999999997</v>
      </c>
      <c r="K251" s="58"/>
      <c r="L251" s="22"/>
      <c r="M251" s="5"/>
      <c r="N251" s="5"/>
      <c r="O251" s="5"/>
      <c r="P251" s="112"/>
      <c r="R251" s="112"/>
      <c r="S251" s="112"/>
      <c r="T251" s="112"/>
    </row>
    <row r="252" spans="1:20" x14ac:dyDescent="0.25">
      <c r="A252" s="59"/>
      <c r="B252" s="59"/>
      <c r="C252" s="104" t="s">
        <v>63</v>
      </c>
      <c r="D252" s="61"/>
      <c r="E252" s="61"/>
      <c r="F252" s="46"/>
      <c r="G252" s="66"/>
      <c r="H252" s="66"/>
      <c r="I252" s="66"/>
      <c r="J252" s="66">
        <v>74.8</v>
      </c>
      <c r="K252" s="58"/>
      <c r="L252" s="22"/>
      <c r="M252" s="5"/>
      <c r="N252" s="5"/>
      <c r="O252" s="5"/>
      <c r="P252" s="22"/>
      <c r="R252" s="112"/>
      <c r="S252" s="112"/>
      <c r="T252" s="112"/>
    </row>
    <row r="253" spans="1:20" ht="15" customHeight="1" x14ac:dyDescent="0.25">
      <c r="A253" s="15" t="s">
        <v>14</v>
      </c>
      <c r="B253" s="16" t="s">
        <v>15</v>
      </c>
      <c r="C253" s="17" t="s">
        <v>16</v>
      </c>
      <c r="D253" s="18"/>
      <c r="E253" s="19"/>
      <c r="F253" s="20" t="s">
        <v>17</v>
      </c>
      <c r="G253" s="21" t="s">
        <v>18</v>
      </c>
      <c r="H253" s="21"/>
      <c r="I253" s="21"/>
      <c r="J253" s="21"/>
      <c r="K253" s="58"/>
      <c r="L253" s="22"/>
      <c r="M253" s="5"/>
      <c r="N253" s="5"/>
      <c r="O253" s="5"/>
      <c r="P253" s="22"/>
      <c r="R253" s="112"/>
      <c r="S253" s="112"/>
      <c r="T253" s="112"/>
    </row>
    <row r="254" spans="1:20" ht="15" customHeight="1" x14ac:dyDescent="0.25">
      <c r="A254" s="23"/>
      <c r="B254" s="24"/>
      <c r="C254" s="25"/>
      <c r="D254" s="26"/>
      <c r="E254" s="27"/>
      <c r="F254" s="28"/>
      <c r="G254" s="29" t="s">
        <v>20</v>
      </c>
      <c r="H254" s="29" t="s">
        <v>21</v>
      </c>
      <c r="I254" s="29" t="s">
        <v>22</v>
      </c>
      <c r="J254" s="30" t="s">
        <v>23</v>
      </c>
      <c r="K254" s="58"/>
      <c r="L254" s="22"/>
      <c r="M254" s="5"/>
      <c r="N254" s="5"/>
      <c r="O254" s="5"/>
      <c r="P254" s="22"/>
      <c r="R254" s="112"/>
      <c r="S254" s="112"/>
      <c r="T254" s="112"/>
    </row>
    <row r="255" spans="1:20" ht="15" customHeight="1" x14ac:dyDescent="0.25">
      <c r="A255" s="23"/>
      <c r="B255" s="24"/>
      <c r="C255" s="25"/>
      <c r="D255" s="26"/>
      <c r="E255" s="27"/>
      <c r="F255" s="28"/>
      <c r="G255" s="29"/>
      <c r="H255" s="29"/>
      <c r="I255" s="29"/>
      <c r="J255" s="30"/>
      <c r="K255" s="58"/>
      <c r="L255" s="135"/>
      <c r="M255" s="120"/>
      <c r="N255" s="120"/>
      <c r="O255" s="120"/>
      <c r="P255" s="120"/>
      <c r="R255" s="112"/>
      <c r="S255" s="112"/>
      <c r="T255" s="112"/>
    </row>
    <row r="256" spans="1:20" ht="15" customHeight="1" x14ac:dyDescent="0.25">
      <c r="A256" s="32"/>
      <c r="B256" s="33"/>
      <c r="C256" s="34"/>
      <c r="D256" s="35"/>
      <c r="E256" s="36"/>
      <c r="F256" s="37"/>
      <c r="G256" s="29"/>
      <c r="H256" s="29"/>
      <c r="I256" s="29"/>
      <c r="J256" s="30"/>
      <c r="K256" s="58"/>
      <c r="L256" s="135"/>
      <c r="M256" s="5"/>
      <c r="N256" s="208"/>
      <c r="O256" s="208"/>
      <c r="P256" s="208"/>
      <c r="R256" s="112"/>
      <c r="S256" s="112"/>
      <c r="T256" s="112"/>
    </row>
    <row r="257" spans="1:20" x14ac:dyDescent="0.25">
      <c r="A257" s="171"/>
      <c r="B257" s="172"/>
      <c r="C257" s="152"/>
      <c r="D257" s="152"/>
      <c r="E257" s="152"/>
      <c r="F257" s="152" t="s">
        <v>187</v>
      </c>
      <c r="G257" s="152"/>
      <c r="H257" s="152"/>
      <c r="I257" s="152"/>
      <c r="J257" s="152"/>
      <c r="K257" s="58"/>
      <c r="L257" s="22"/>
      <c r="M257" s="5"/>
      <c r="N257" s="5"/>
      <c r="O257" s="5"/>
      <c r="P257" s="112"/>
      <c r="R257" s="112"/>
      <c r="S257" s="112"/>
      <c r="T257" s="112"/>
    </row>
    <row r="258" spans="1:20" x14ac:dyDescent="0.25">
      <c r="A258" s="78"/>
      <c r="B258" s="154"/>
      <c r="C258" s="116"/>
      <c r="D258" s="117"/>
      <c r="E258" s="118"/>
      <c r="F258" s="167"/>
      <c r="G258" s="57"/>
      <c r="H258" s="57"/>
      <c r="I258" s="57"/>
      <c r="J258" s="57"/>
      <c r="K258" s="58"/>
      <c r="L258" s="22"/>
      <c r="M258" s="5"/>
      <c r="N258" s="5"/>
      <c r="O258" s="5"/>
      <c r="P258" s="112"/>
      <c r="R258" s="112"/>
      <c r="S258" s="112"/>
      <c r="T258" s="112"/>
    </row>
    <row r="259" spans="1:20" x14ac:dyDescent="0.25">
      <c r="A259" s="59" t="s">
        <v>70</v>
      </c>
      <c r="B259" s="95" t="s">
        <v>33</v>
      </c>
      <c r="C259" s="83" t="s">
        <v>188</v>
      </c>
      <c r="D259" s="84"/>
      <c r="E259" s="85"/>
      <c r="F259" s="56">
        <v>180</v>
      </c>
      <c r="G259" s="57">
        <v>6.6</v>
      </c>
      <c r="H259" s="57">
        <v>5.9</v>
      </c>
      <c r="I259" s="57">
        <v>26.3</v>
      </c>
      <c r="J259" s="57">
        <v>185.4</v>
      </c>
      <c r="K259" s="58"/>
      <c r="L259" s="22"/>
      <c r="M259" s="5"/>
      <c r="N259" s="5"/>
      <c r="O259" s="5"/>
      <c r="P259" s="135"/>
      <c r="R259" s="112"/>
      <c r="S259" s="112"/>
      <c r="T259" s="112"/>
    </row>
    <row r="260" spans="1:20" ht="15" customHeight="1" x14ac:dyDescent="0.25">
      <c r="A260" s="59" t="s">
        <v>189</v>
      </c>
      <c r="B260" s="96"/>
      <c r="C260" s="61" t="s">
        <v>190</v>
      </c>
      <c r="D260" s="61"/>
      <c r="E260" s="61"/>
      <c r="F260" s="46">
        <v>180</v>
      </c>
      <c r="G260" s="57">
        <v>2.7</v>
      </c>
      <c r="H260" s="57">
        <v>2.6</v>
      </c>
      <c r="I260" s="57">
        <v>12</v>
      </c>
      <c r="J260" s="57">
        <v>80</v>
      </c>
      <c r="K260" s="58"/>
      <c r="L260" s="22"/>
      <c r="M260" s="5"/>
      <c r="N260" s="5"/>
      <c r="O260" s="5"/>
      <c r="P260" s="135"/>
      <c r="R260" s="112"/>
      <c r="S260" s="112"/>
      <c r="T260" s="112"/>
    </row>
    <row r="261" spans="1:20" x14ac:dyDescent="0.25">
      <c r="A261" s="59" t="s">
        <v>37</v>
      </c>
      <c r="B261" s="96"/>
      <c r="C261" s="61" t="s">
        <v>38</v>
      </c>
      <c r="D261" s="61"/>
      <c r="E261" s="61"/>
      <c r="F261" s="64" t="s">
        <v>39</v>
      </c>
      <c r="G261" s="57">
        <v>2.2999999999999998</v>
      </c>
      <c r="H261" s="57">
        <v>5.6</v>
      </c>
      <c r="I261" s="57">
        <v>17.100000000000001</v>
      </c>
      <c r="J261" s="57">
        <v>131.1</v>
      </c>
      <c r="K261" s="58"/>
      <c r="L261" s="22"/>
      <c r="M261" s="5"/>
      <c r="N261" s="5"/>
      <c r="O261" s="5"/>
      <c r="P261" s="135"/>
      <c r="R261" s="112"/>
      <c r="S261" s="112"/>
      <c r="T261" s="112"/>
    </row>
    <row r="262" spans="1:20" x14ac:dyDescent="0.25">
      <c r="A262" s="57"/>
      <c r="B262" s="103"/>
      <c r="C262" s="100" t="s">
        <v>40</v>
      </c>
      <c r="D262" s="101"/>
      <c r="E262" s="102"/>
      <c r="F262" s="56"/>
      <c r="G262" s="66">
        <f>SUM(G259:G261)</f>
        <v>11.600000000000001</v>
      </c>
      <c r="H262" s="66">
        <f>SUM(H259:H261)</f>
        <v>14.1</v>
      </c>
      <c r="I262" s="66">
        <f>SUM(I259:I261)</f>
        <v>55.4</v>
      </c>
      <c r="J262" s="66">
        <f>SUM(J259:J261)</f>
        <v>396.5</v>
      </c>
      <c r="K262" s="58"/>
      <c r="L262" s="22"/>
      <c r="M262" s="5"/>
      <c r="N262" s="5"/>
      <c r="O262" s="5"/>
      <c r="P262" s="135"/>
      <c r="R262" s="112"/>
      <c r="S262" s="112"/>
      <c r="T262" s="112"/>
    </row>
    <row r="263" spans="1:20" x14ac:dyDescent="0.25">
      <c r="A263" s="57"/>
      <c r="B263" s="168"/>
      <c r="C263" s="209"/>
      <c r="D263" s="210"/>
      <c r="E263" s="210"/>
      <c r="F263" s="145"/>
      <c r="G263" s="66"/>
      <c r="H263" s="66"/>
      <c r="I263" s="66"/>
      <c r="J263" s="66"/>
      <c r="K263" s="58"/>
      <c r="L263" s="22"/>
      <c r="M263" s="5"/>
      <c r="N263" s="5"/>
      <c r="O263" s="5"/>
      <c r="P263" s="135"/>
      <c r="R263" s="112"/>
      <c r="S263" s="112"/>
      <c r="T263" s="112"/>
    </row>
    <row r="264" spans="1:20" ht="25.9" customHeight="1" x14ac:dyDescent="0.25">
      <c r="A264" s="71" t="s">
        <v>41</v>
      </c>
      <c r="B264" s="76"/>
      <c r="C264" s="73" t="s">
        <v>128</v>
      </c>
      <c r="D264" s="74"/>
      <c r="E264" s="75"/>
      <c r="F264" s="46">
        <v>200</v>
      </c>
      <c r="G264" s="57">
        <v>0</v>
      </c>
      <c r="H264" s="57">
        <v>0</v>
      </c>
      <c r="I264" s="57">
        <v>18.600000000000001</v>
      </c>
      <c r="J264" s="57">
        <v>74</v>
      </c>
      <c r="K264" s="58"/>
      <c r="L264" s="22"/>
      <c r="M264" s="211"/>
      <c r="N264" s="211"/>
      <c r="O264" s="211"/>
      <c r="P264" s="112"/>
      <c r="R264" s="112"/>
      <c r="S264" s="112"/>
      <c r="T264" s="112"/>
    </row>
    <row r="265" spans="1:20" x14ac:dyDescent="0.25">
      <c r="A265" s="41"/>
      <c r="B265" s="212"/>
      <c r="C265" s="162"/>
      <c r="D265" s="162"/>
      <c r="E265" s="162"/>
      <c r="F265" s="56"/>
      <c r="G265" s="66">
        <f>SUM(G263:G264)</f>
        <v>0</v>
      </c>
      <c r="H265" s="66">
        <f>SUM(H263:H264)</f>
        <v>0</v>
      </c>
      <c r="I265" s="66">
        <f>SUM(I263:I264)</f>
        <v>18.600000000000001</v>
      </c>
      <c r="J265" s="66">
        <f>SUM(J263:J264)</f>
        <v>74</v>
      </c>
      <c r="K265" s="58"/>
      <c r="L265" s="22"/>
      <c r="M265" s="5"/>
      <c r="N265" s="5"/>
      <c r="O265" s="5"/>
      <c r="P265" s="135"/>
      <c r="R265" s="112"/>
      <c r="S265" s="112"/>
      <c r="T265" s="112"/>
    </row>
    <row r="266" spans="1:20" x14ac:dyDescent="0.25">
      <c r="A266" s="41"/>
      <c r="B266" s="212"/>
      <c r="C266" s="171"/>
      <c r="D266" s="172"/>
      <c r="E266" s="173"/>
      <c r="F266" s="46"/>
      <c r="G266" s="41"/>
      <c r="H266" s="41"/>
      <c r="I266" s="41"/>
      <c r="J266" s="41"/>
      <c r="K266" s="58"/>
      <c r="L266" s="22"/>
      <c r="M266" s="5"/>
      <c r="N266" s="5"/>
      <c r="O266" s="5"/>
      <c r="P266" s="135"/>
      <c r="R266" s="112"/>
      <c r="S266" s="112"/>
      <c r="T266" s="112"/>
    </row>
    <row r="267" spans="1:20" ht="25.9" customHeight="1" x14ac:dyDescent="0.25">
      <c r="A267" s="59" t="s">
        <v>191</v>
      </c>
      <c r="B267" s="213"/>
      <c r="C267" s="73" t="s">
        <v>192</v>
      </c>
      <c r="D267" s="74"/>
      <c r="E267" s="75"/>
      <c r="F267" s="56">
        <v>60</v>
      </c>
      <c r="G267" s="57">
        <v>0.9</v>
      </c>
      <c r="H267" s="57">
        <v>6</v>
      </c>
      <c r="I267" s="57">
        <v>5.2</v>
      </c>
      <c r="J267" s="57">
        <v>78</v>
      </c>
      <c r="K267" s="58"/>
      <c r="L267" s="22"/>
      <c r="M267" s="5"/>
      <c r="N267" s="5"/>
      <c r="O267" s="5"/>
      <c r="P267" s="135"/>
      <c r="R267" s="112"/>
      <c r="S267" s="112"/>
      <c r="T267" s="112"/>
    </row>
    <row r="268" spans="1:20" x14ac:dyDescent="0.25">
      <c r="A268" s="59" t="s">
        <v>193</v>
      </c>
      <c r="B268" s="96"/>
      <c r="C268" s="83" t="s">
        <v>194</v>
      </c>
      <c r="D268" s="84"/>
      <c r="E268" s="84"/>
      <c r="F268" s="46">
        <v>180</v>
      </c>
      <c r="G268" s="57">
        <v>4.0999999999999996</v>
      </c>
      <c r="H268" s="57">
        <v>4</v>
      </c>
      <c r="I268" s="57">
        <v>7.4</v>
      </c>
      <c r="J268" s="57">
        <v>84.3</v>
      </c>
      <c r="K268" s="58"/>
      <c r="L268" s="22"/>
      <c r="M268" s="5"/>
      <c r="N268" s="5"/>
      <c r="O268" s="5"/>
      <c r="P268" s="135"/>
      <c r="R268" s="112"/>
      <c r="S268" s="112"/>
      <c r="T268" s="112"/>
    </row>
    <row r="269" spans="1:20" x14ac:dyDescent="0.25">
      <c r="A269" s="59" t="s">
        <v>195</v>
      </c>
      <c r="B269" s="96"/>
      <c r="C269" s="125" t="s">
        <v>196</v>
      </c>
      <c r="D269" s="126"/>
      <c r="E269" s="127"/>
      <c r="F269" s="56">
        <v>80</v>
      </c>
      <c r="G269" s="57">
        <v>7.6</v>
      </c>
      <c r="H269" s="57">
        <v>5.2</v>
      </c>
      <c r="I269" s="57">
        <v>5.0999999999999996</v>
      </c>
      <c r="J269" s="57">
        <v>98.9</v>
      </c>
      <c r="K269" s="40"/>
      <c r="L269" s="131"/>
      <c r="M269" s="5"/>
      <c r="N269" s="5"/>
      <c r="O269" s="5"/>
      <c r="P269" s="135"/>
      <c r="R269" s="112"/>
      <c r="S269" s="112"/>
      <c r="T269" s="112"/>
    </row>
    <row r="270" spans="1:20" x14ac:dyDescent="0.25">
      <c r="A270" s="59" t="s">
        <v>82</v>
      </c>
      <c r="B270" s="96"/>
      <c r="C270" s="214" t="s">
        <v>83</v>
      </c>
      <c r="D270" s="214"/>
      <c r="E270" s="214"/>
      <c r="F270" s="56">
        <v>150</v>
      </c>
      <c r="G270" s="56">
        <v>3.1</v>
      </c>
      <c r="H270" s="56">
        <v>4.2</v>
      </c>
      <c r="I270" s="56">
        <v>20.6</v>
      </c>
      <c r="J270" s="56">
        <v>135</v>
      </c>
      <c r="K270" s="40"/>
      <c r="L270" s="131"/>
      <c r="M270" s="5"/>
      <c r="N270" s="5"/>
      <c r="O270" s="5"/>
      <c r="P270" s="135"/>
      <c r="R270" s="112"/>
      <c r="S270" s="112"/>
      <c r="T270" s="112"/>
    </row>
    <row r="271" spans="1:20" x14ac:dyDescent="0.25">
      <c r="A271" s="59" t="s">
        <v>53</v>
      </c>
      <c r="B271" s="96"/>
      <c r="C271" s="41" t="s">
        <v>54</v>
      </c>
      <c r="D271" s="41"/>
      <c r="E271" s="41"/>
      <c r="F271" s="46">
        <v>200</v>
      </c>
      <c r="G271" s="57">
        <v>0.5</v>
      </c>
      <c r="H271" s="57">
        <v>0</v>
      </c>
      <c r="I271" s="57">
        <v>18.3</v>
      </c>
      <c r="J271" s="57">
        <v>72</v>
      </c>
      <c r="K271" s="58"/>
      <c r="M271" s="5"/>
      <c r="N271" s="5"/>
      <c r="O271" s="5"/>
      <c r="P271" s="135"/>
      <c r="R271" s="112"/>
      <c r="S271" s="112"/>
      <c r="T271" s="112"/>
    </row>
    <row r="272" spans="1:20" x14ac:dyDescent="0.25">
      <c r="A272" s="59"/>
      <c r="B272" s="96"/>
      <c r="C272" s="41" t="s">
        <v>55</v>
      </c>
      <c r="D272" s="41"/>
      <c r="E272" s="41"/>
      <c r="F272" s="46">
        <v>30</v>
      </c>
      <c r="G272" s="57">
        <v>2</v>
      </c>
      <c r="H272" s="57">
        <v>0.21</v>
      </c>
      <c r="I272" s="57">
        <v>14.6</v>
      </c>
      <c r="J272" s="57">
        <v>69.900000000000006</v>
      </c>
      <c r="K272" s="58"/>
      <c r="M272" s="5"/>
      <c r="N272" s="5"/>
      <c r="O272" s="5"/>
      <c r="P272" s="135"/>
      <c r="R272" s="112"/>
      <c r="S272" s="112"/>
      <c r="T272" s="112"/>
    </row>
    <row r="273" spans="1:16" x14ac:dyDescent="0.25">
      <c r="A273" s="59"/>
      <c r="B273" s="96"/>
      <c r="C273" s="83" t="s">
        <v>56</v>
      </c>
      <c r="D273" s="84"/>
      <c r="E273" s="85"/>
      <c r="F273" s="46">
        <v>38</v>
      </c>
      <c r="G273" s="57">
        <v>2.5</v>
      </c>
      <c r="H273" s="57">
        <v>0.42</v>
      </c>
      <c r="I273" s="57">
        <v>12.7</v>
      </c>
      <c r="J273" s="57">
        <v>66</v>
      </c>
      <c r="K273" s="58"/>
      <c r="M273" s="5"/>
      <c r="N273" s="5"/>
      <c r="O273" s="5"/>
      <c r="P273" s="5"/>
    </row>
    <row r="274" spans="1:16" x14ac:dyDescent="0.25">
      <c r="A274" s="59"/>
      <c r="B274" s="103"/>
      <c r="C274" s="83" t="s">
        <v>40</v>
      </c>
      <c r="D274" s="84"/>
      <c r="E274" s="85"/>
      <c r="F274" s="46"/>
      <c r="G274" s="66">
        <f>SUM(G267:G273)</f>
        <v>20.7</v>
      </c>
      <c r="H274" s="66">
        <f>SUM(H267:H273)</f>
        <v>20.03</v>
      </c>
      <c r="I274" s="66">
        <f>SUM(I267:I273)</f>
        <v>83.9</v>
      </c>
      <c r="J274" s="66">
        <f>SUM(J267:J273)</f>
        <v>604.1</v>
      </c>
      <c r="K274" s="58"/>
      <c r="M274" s="5"/>
      <c r="N274" s="5"/>
      <c r="O274" s="5"/>
      <c r="P274" s="5"/>
    </row>
    <row r="275" spans="1:16" x14ac:dyDescent="0.25">
      <c r="A275" s="59"/>
      <c r="B275" s="79"/>
      <c r="C275" s="43"/>
      <c r="D275" s="44"/>
      <c r="E275" s="45"/>
      <c r="F275" s="46"/>
      <c r="G275" s="57"/>
      <c r="H275" s="57"/>
      <c r="I275" s="57"/>
      <c r="J275" s="57"/>
      <c r="K275" s="58"/>
      <c r="M275" s="5"/>
      <c r="N275" s="5"/>
      <c r="O275" s="5"/>
      <c r="P275" s="5"/>
    </row>
    <row r="276" spans="1:16" x14ac:dyDescent="0.25">
      <c r="A276" s="71" t="s">
        <v>57</v>
      </c>
      <c r="B276" s="95" t="s">
        <v>58</v>
      </c>
      <c r="C276" s="91" t="s">
        <v>59</v>
      </c>
      <c r="D276" s="92"/>
      <c r="E276" s="93"/>
      <c r="F276" s="56">
        <v>200</v>
      </c>
      <c r="G276" s="57">
        <v>5.8</v>
      </c>
      <c r="H276" s="57">
        <v>5.9</v>
      </c>
      <c r="I276" s="57">
        <v>9</v>
      </c>
      <c r="J276" s="57">
        <v>111</v>
      </c>
      <c r="K276" s="58"/>
      <c r="M276" s="5"/>
      <c r="N276" s="5"/>
      <c r="O276" s="5"/>
      <c r="P276" s="5"/>
    </row>
    <row r="277" spans="1:16" x14ac:dyDescent="0.25">
      <c r="A277" s="59"/>
      <c r="B277" s="96"/>
      <c r="C277" s="100" t="s">
        <v>60</v>
      </c>
      <c r="D277" s="101"/>
      <c r="E277" s="102"/>
      <c r="F277" s="56">
        <v>50</v>
      </c>
      <c r="G277" s="57">
        <v>2.5</v>
      </c>
      <c r="H277" s="57">
        <v>4.5999999999999996</v>
      </c>
      <c r="I277" s="57">
        <v>26</v>
      </c>
      <c r="J277" s="57">
        <v>171</v>
      </c>
      <c r="K277" s="58"/>
      <c r="M277" s="5"/>
      <c r="N277" s="5"/>
      <c r="O277" s="5"/>
      <c r="P277" s="5"/>
    </row>
    <row r="278" spans="1:16" x14ac:dyDescent="0.25">
      <c r="A278" s="59"/>
      <c r="B278" s="103"/>
      <c r="C278" s="83" t="s">
        <v>40</v>
      </c>
      <c r="D278" s="84"/>
      <c r="E278" s="85"/>
      <c r="F278" s="56"/>
      <c r="G278" s="66">
        <f>SUM(G276:G277)</f>
        <v>8.3000000000000007</v>
      </c>
      <c r="H278" s="66">
        <f>SUM(H276:H277)</f>
        <v>10.5</v>
      </c>
      <c r="I278" s="66">
        <f>SUM(I276:I277)</f>
        <v>35</v>
      </c>
      <c r="J278" s="66">
        <f>SUM(J276:J277)</f>
        <v>282</v>
      </c>
      <c r="K278" s="58"/>
      <c r="M278" s="5"/>
      <c r="N278" s="5"/>
      <c r="O278" s="5"/>
      <c r="P278" s="5"/>
    </row>
    <row r="279" spans="1:16" x14ac:dyDescent="0.25">
      <c r="A279" s="59"/>
      <c r="B279" s="79"/>
      <c r="C279" s="43" t="s">
        <v>61</v>
      </c>
      <c r="D279" s="44"/>
      <c r="E279" s="45"/>
      <c r="F279" s="56"/>
      <c r="G279" s="66">
        <f>G262+G265+G274+G278</f>
        <v>40.599999999999994</v>
      </c>
      <c r="H279" s="66">
        <f>H262+H265+H274+H278</f>
        <v>44.63</v>
      </c>
      <c r="I279" s="66">
        <f>I262+I265+I274+I278</f>
        <v>192.9</v>
      </c>
      <c r="J279" s="66">
        <f>J262+J265+J274+J278</f>
        <v>1356.6</v>
      </c>
      <c r="K279" s="58"/>
      <c r="M279" s="5"/>
      <c r="N279" s="5"/>
      <c r="O279" s="5"/>
      <c r="P279" s="5"/>
    </row>
    <row r="280" spans="1:16" x14ac:dyDescent="0.25">
      <c r="A280" s="59"/>
      <c r="B280" s="59"/>
      <c r="C280" s="104" t="s">
        <v>63</v>
      </c>
      <c r="D280" s="61"/>
      <c r="E280" s="61"/>
      <c r="F280" s="46"/>
      <c r="G280" s="66"/>
      <c r="H280" s="66"/>
      <c r="I280" s="66"/>
      <c r="J280" s="66">
        <v>75.3</v>
      </c>
      <c r="K280" s="58"/>
      <c r="L280" s="5"/>
      <c r="M280" s="5"/>
      <c r="N280" s="5"/>
      <c r="O280" s="5"/>
      <c r="P280" s="5"/>
    </row>
    <row r="281" spans="1:16" ht="15" customHeight="1" x14ac:dyDescent="0.25">
      <c r="A281" s="15" t="s">
        <v>14</v>
      </c>
      <c r="B281" s="16" t="s">
        <v>15</v>
      </c>
      <c r="C281" s="17" t="s">
        <v>16</v>
      </c>
      <c r="D281" s="18"/>
      <c r="E281" s="19"/>
      <c r="F281" s="20" t="s">
        <v>17</v>
      </c>
      <c r="G281" s="21" t="s">
        <v>18</v>
      </c>
      <c r="H281" s="21"/>
      <c r="I281" s="21"/>
      <c r="J281" s="21"/>
      <c r="K281" s="58"/>
      <c r="M281" s="5"/>
      <c r="N281" s="5"/>
      <c r="O281" s="5"/>
      <c r="P281" s="5"/>
    </row>
    <row r="282" spans="1:16" ht="15" customHeight="1" x14ac:dyDescent="0.25">
      <c r="A282" s="23"/>
      <c r="B282" s="24"/>
      <c r="C282" s="25"/>
      <c r="D282" s="26"/>
      <c r="E282" s="27"/>
      <c r="F282" s="28"/>
      <c r="G282" s="29" t="s">
        <v>20</v>
      </c>
      <c r="H282" s="29" t="s">
        <v>21</v>
      </c>
      <c r="I282" s="29" t="s">
        <v>22</v>
      </c>
      <c r="J282" s="30" t="s">
        <v>23</v>
      </c>
      <c r="K282" s="58"/>
      <c r="M282" s="120"/>
      <c r="N282" s="120"/>
      <c r="O282" s="120"/>
      <c r="P282" s="120"/>
    </row>
    <row r="283" spans="1:16" ht="15" customHeight="1" x14ac:dyDescent="0.25">
      <c r="A283" s="23"/>
      <c r="B283" s="24"/>
      <c r="C283" s="25"/>
      <c r="D283" s="26"/>
      <c r="E283" s="27"/>
      <c r="F283" s="28"/>
      <c r="G283" s="29"/>
      <c r="H283" s="29"/>
      <c r="I283" s="29"/>
      <c r="J283" s="30"/>
      <c r="K283" s="58"/>
      <c r="M283" s="5"/>
      <c r="N283" s="5"/>
      <c r="O283" s="5"/>
      <c r="P283" s="5"/>
    </row>
    <row r="284" spans="1:16" ht="15" customHeight="1" x14ac:dyDescent="0.25">
      <c r="A284" s="32"/>
      <c r="B284" s="33"/>
      <c r="C284" s="34"/>
      <c r="D284" s="35"/>
      <c r="E284" s="36"/>
      <c r="F284" s="37"/>
      <c r="G284" s="29"/>
      <c r="H284" s="29"/>
      <c r="I284" s="29"/>
      <c r="J284" s="30"/>
      <c r="K284" s="58"/>
      <c r="M284" s="5"/>
      <c r="N284" s="5"/>
      <c r="O284" s="5"/>
      <c r="P284" s="5"/>
    </row>
    <row r="285" spans="1:16" x14ac:dyDescent="0.25">
      <c r="A285" s="215"/>
      <c r="B285" s="152"/>
      <c r="C285" s="152"/>
      <c r="D285" s="152"/>
      <c r="E285" s="152"/>
      <c r="F285" s="152"/>
      <c r="G285" s="152" t="s">
        <v>197</v>
      </c>
      <c r="H285" s="152"/>
      <c r="I285" s="152"/>
      <c r="J285" s="152"/>
      <c r="K285" s="58"/>
      <c r="M285" s="5"/>
      <c r="N285" s="5"/>
      <c r="O285" s="5"/>
      <c r="P285" s="5"/>
    </row>
    <row r="286" spans="1:16" x14ac:dyDescent="0.25">
      <c r="A286" s="41"/>
      <c r="B286" s="42"/>
      <c r="C286" s="116"/>
      <c r="D286" s="117"/>
      <c r="E286" s="118"/>
      <c r="F286" s="56"/>
      <c r="G286" s="57"/>
      <c r="H286" s="57"/>
      <c r="I286" s="57"/>
      <c r="J286" s="57"/>
      <c r="K286" s="58"/>
      <c r="M286" s="5"/>
      <c r="N286" s="5"/>
      <c r="O286" s="5"/>
      <c r="P286" s="5"/>
    </row>
    <row r="287" spans="1:16" x14ac:dyDescent="0.25">
      <c r="A287" s="59" t="s">
        <v>122</v>
      </c>
      <c r="B287" s="95" t="s">
        <v>33</v>
      </c>
      <c r="C287" s="61" t="s">
        <v>123</v>
      </c>
      <c r="D287" s="61"/>
      <c r="E287" s="61"/>
      <c r="F287" s="56">
        <v>150</v>
      </c>
      <c r="G287" s="57">
        <v>4.5</v>
      </c>
      <c r="H287" s="57">
        <v>4.3</v>
      </c>
      <c r="I287" s="57">
        <v>31.8</v>
      </c>
      <c r="J287" s="57">
        <v>186</v>
      </c>
      <c r="K287" s="58"/>
      <c r="M287" s="5"/>
      <c r="N287" s="5"/>
      <c r="O287" s="5"/>
      <c r="P287" s="5"/>
    </row>
    <row r="288" spans="1:16" x14ac:dyDescent="0.25">
      <c r="A288" s="59" t="s">
        <v>35</v>
      </c>
      <c r="B288" s="96"/>
      <c r="C288" s="61" t="s">
        <v>36</v>
      </c>
      <c r="D288" s="61"/>
      <c r="E288" s="61"/>
      <c r="F288" s="56">
        <v>200</v>
      </c>
      <c r="G288" s="57">
        <v>0</v>
      </c>
      <c r="H288" s="57">
        <v>0</v>
      </c>
      <c r="I288" s="57">
        <v>9</v>
      </c>
      <c r="J288" s="57">
        <v>35</v>
      </c>
      <c r="K288" s="58"/>
      <c r="M288" s="5"/>
      <c r="N288" s="5"/>
      <c r="O288" s="5"/>
      <c r="P288" s="5"/>
    </row>
    <row r="289" spans="1:16" x14ac:dyDescent="0.25">
      <c r="A289" s="59" t="s">
        <v>37</v>
      </c>
      <c r="B289" s="96"/>
      <c r="C289" s="61" t="s">
        <v>38</v>
      </c>
      <c r="D289" s="61"/>
      <c r="E289" s="61"/>
      <c r="F289" s="64" t="s">
        <v>39</v>
      </c>
      <c r="G289" s="57">
        <v>2.2999999999999998</v>
      </c>
      <c r="H289" s="57">
        <v>5.6</v>
      </c>
      <c r="I289" s="57">
        <v>17.100000000000001</v>
      </c>
      <c r="J289" s="57">
        <v>131.1</v>
      </c>
      <c r="K289" s="58"/>
      <c r="M289" s="5"/>
      <c r="N289" s="5"/>
      <c r="O289" s="5"/>
      <c r="P289" s="5"/>
    </row>
    <row r="290" spans="1:16" x14ac:dyDescent="0.25">
      <c r="A290" s="59"/>
      <c r="B290" s="96"/>
      <c r="C290" s="61" t="s">
        <v>95</v>
      </c>
      <c r="D290" s="61"/>
      <c r="E290" s="61"/>
      <c r="F290" s="64"/>
      <c r="G290" s="66">
        <f>SUM(G287:G289)</f>
        <v>6.8</v>
      </c>
      <c r="H290" s="66">
        <f t="shared" ref="H290:J290" si="14">SUM(H287:H289)</f>
        <v>9.8999999999999986</v>
      </c>
      <c r="I290" s="66">
        <f t="shared" si="14"/>
        <v>57.9</v>
      </c>
      <c r="J290" s="66">
        <f t="shared" si="14"/>
        <v>352.1</v>
      </c>
      <c r="K290" s="58"/>
      <c r="M290" s="5"/>
      <c r="N290" s="5"/>
      <c r="O290" s="5"/>
      <c r="P290" s="5"/>
    </row>
    <row r="291" spans="1:16" x14ac:dyDescent="0.25">
      <c r="A291" s="59"/>
      <c r="B291" s="96"/>
      <c r="C291" s="42"/>
      <c r="D291" s="87"/>
      <c r="E291" s="87"/>
      <c r="F291" s="216"/>
      <c r="G291" s="57"/>
      <c r="H291" s="57"/>
      <c r="I291" s="57"/>
      <c r="J291" s="57"/>
      <c r="K291" s="58"/>
      <c r="M291" s="5"/>
      <c r="N291" s="5"/>
      <c r="O291" s="5"/>
      <c r="P291" s="5"/>
    </row>
    <row r="292" spans="1:16" ht="23.65" customHeight="1" x14ac:dyDescent="0.25">
      <c r="A292" s="71" t="s">
        <v>41</v>
      </c>
      <c r="B292" s="103"/>
      <c r="C292" s="73" t="s">
        <v>43</v>
      </c>
      <c r="D292" s="74"/>
      <c r="E292" s="75"/>
      <c r="F292" s="46">
        <v>200</v>
      </c>
      <c r="G292" s="57">
        <v>0.2</v>
      </c>
      <c r="H292" s="57">
        <v>0.2</v>
      </c>
      <c r="I292" s="57">
        <v>24</v>
      </c>
      <c r="J292" s="57">
        <v>94</v>
      </c>
      <c r="K292" s="58"/>
      <c r="M292" s="5"/>
      <c r="N292" s="5"/>
      <c r="O292" s="5"/>
      <c r="P292" s="5"/>
    </row>
    <row r="293" spans="1:16" x14ac:dyDescent="0.25">
      <c r="A293" s="71"/>
      <c r="B293" s="168"/>
      <c r="C293" s="116"/>
      <c r="D293" s="117"/>
      <c r="E293" s="118"/>
      <c r="F293" s="167"/>
      <c r="G293" s="66">
        <f>SUM(G291:G292)</f>
        <v>0.2</v>
      </c>
      <c r="H293" s="66">
        <f>SUM(H291:H292)</f>
        <v>0.2</v>
      </c>
      <c r="I293" s="66">
        <f>SUM(I291:I292)</f>
        <v>24</v>
      </c>
      <c r="J293" s="66">
        <f>SUM(J291:J292)</f>
        <v>94</v>
      </c>
      <c r="K293" s="58"/>
      <c r="M293" s="5"/>
      <c r="N293" s="5"/>
      <c r="O293" s="5"/>
      <c r="P293" s="5"/>
    </row>
    <row r="294" spans="1:16" x14ac:dyDescent="0.25">
      <c r="A294" s="71"/>
      <c r="B294" s="76"/>
      <c r="C294" s="42"/>
      <c r="D294" s="169"/>
      <c r="E294" s="169"/>
      <c r="F294" s="217"/>
      <c r="G294" s="57"/>
      <c r="H294" s="57"/>
      <c r="I294" s="57"/>
      <c r="J294" s="57"/>
      <c r="K294" s="40"/>
      <c r="M294" s="5"/>
      <c r="N294" s="5"/>
      <c r="O294" s="5"/>
      <c r="P294" s="5"/>
    </row>
    <row r="295" spans="1:16" ht="15" customHeight="1" x14ac:dyDescent="0.25">
      <c r="A295" s="78" t="s">
        <v>143</v>
      </c>
      <c r="B295" s="59"/>
      <c r="C295" s="29" t="s">
        <v>164</v>
      </c>
      <c r="D295" s="29"/>
      <c r="E295" s="29"/>
      <c r="F295" s="56">
        <v>50</v>
      </c>
      <c r="G295" s="57">
        <v>0.8</v>
      </c>
      <c r="H295" s="57">
        <v>3.3</v>
      </c>
      <c r="I295" s="57">
        <v>4.9000000000000004</v>
      </c>
      <c r="J295" s="57">
        <v>52.5</v>
      </c>
      <c r="K295" s="58"/>
      <c r="M295" s="5"/>
      <c r="N295" s="5"/>
      <c r="O295" s="5"/>
      <c r="P295" s="5"/>
    </row>
    <row r="296" spans="1:16" x14ac:dyDescent="0.25">
      <c r="A296" s="59" t="s">
        <v>77</v>
      </c>
      <c r="B296" s="52" t="s">
        <v>47</v>
      </c>
      <c r="C296" s="83" t="s">
        <v>78</v>
      </c>
      <c r="D296" s="84"/>
      <c r="E296" s="85"/>
      <c r="F296" s="56">
        <v>190</v>
      </c>
      <c r="G296" s="57">
        <v>1.6</v>
      </c>
      <c r="H296" s="57">
        <v>1</v>
      </c>
      <c r="I296" s="57">
        <v>10.8</v>
      </c>
      <c r="J296" s="57">
        <v>59.9</v>
      </c>
      <c r="K296" s="58"/>
      <c r="M296" s="5"/>
      <c r="N296" s="5"/>
      <c r="O296" s="5"/>
      <c r="P296" s="5"/>
    </row>
    <row r="297" spans="1:16" x14ac:dyDescent="0.25">
      <c r="A297" s="59"/>
      <c r="B297" s="60"/>
      <c r="C297" s="83" t="s">
        <v>79</v>
      </c>
      <c r="D297" s="84"/>
      <c r="E297" s="85"/>
      <c r="F297" s="56">
        <v>10</v>
      </c>
      <c r="G297" s="57">
        <v>2.8666666666666667</v>
      </c>
      <c r="H297" s="57">
        <v>0.53333333333333333</v>
      </c>
      <c r="I297" s="57">
        <v>0.13333333333333333</v>
      </c>
      <c r="J297" s="57">
        <v>16.666666666666668</v>
      </c>
      <c r="K297" s="58"/>
      <c r="M297" s="5"/>
      <c r="N297" s="5"/>
      <c r="O297" s="5"/>
      <c r="P297" s="5"/>
    </row>
    <row r="298" spans="1:16" ht="12" customHeight="1" x14ac:dyDescent="0.25">
      <c r="A298" s="218" t="s">
        <v>198</v>
      </c>
      <c r="B298" s="60"/>
      <c r="C298" s="219" t="s">
        <v>199</v>
      </c>
      <c r="D298" s="220"/>
      <c r="E298" s="221"/>
      <c r="F298" s="56">
        <v>70</v>
      </c>
      <c r="G298" s="57">
        <v>11.2</v>
      </c>
      <c r="H298" s="57">
        <v>11.1</v>
      </c>
      <c r="I298" s="57">
        <v>4</v>
      </c>
      <c r="J298" s="57">
        <v>161</v>
      </c>
      <c r="K298" s="58"/>
      <c r="M298" s="5"/>
      <c r="N298" s="5"/>
      <c r="O298" s="5"/>
      <c r="P298" s="5"/>
    </row>
    <row r="299" spans="1:16" x14ac:dyDescent="0.25">
      <c r="A299" s="59" t="s">
        <v>82</v>
      </c>
      <c r="B299" s="60"/>
      <c r="C299" s="192" t="s">
        <v>83</v>
      </c>
      <c r="D299" s="129"/>
      <c r="E299" s="130"/>
      <c r="F299" s="56">
        <v>130</v>
      </c>
      <c r="G299" s="57">
        <v>2.9</v>
      </c>
      <c r="H299" s="57">
        <v>3.6</v>
      </c>
      <c r="I299" s="57">
        <v>17.8</v>
      </c>
      <c r="J299" s="57">
        <v>117</v>
      </c>
      <c r="K299" s="58"/>
      <c r="M299" s="5"/>
      <c r="N299" s="5"/>
      <c r="O299" s="5"/>
      <c r="P299" s="5"/>
    </row>
    <row r="300" spans="1:16" x14ac:dyDescent="0.25">
      <c r="A300" s="59" t="s">
        <v>53</v>
      </c>
      <c r="B300" s="60"/>
      <c r="C300" s="41" t="s">
        <v>54</v>
      </c>
      <c r="D300" s="41"/>
      <c r="E300" s="41"/>
      <c r="F300" s="46">
        <v>200</v>
      </c>
      <c r="G300" s="57">
        <v>0.5</v>
      </c>
      <c r="H300" s="57">
        <v>0</v>
      </c>
      <c r="I300" s="57">
        <v>18.3</v>
      </c>
      <c r="J300" s="57">
        <v>72</v>
      </c>
      <c r="K300" s="58"/>
      <c r="M300" s="5"/>
      <c r="N300" s="5"/>
      <c r="O300" s="5"/>
      <c r="P300" s="5"/>
    </row>
    <row r="301" spans="1:16" x14ac:dyDescent="0.25">
      <c r="A301" s="59"/>
      <c r="B301" s="60"/>
      <c r="C301" s="41" t="s">
        <v>55</v>
      </c>
      <c r="D301" s="41"/>
      <c r="E301" s="41"/>
      <c r="F301" s="46">
        <v>30</v>
      </c>
      <c r="G301" s="57">
        <v>2</v>
      </c>
      <c r="H301" s="57">
        <v>0.21</v>
      </c>
      <c r="I301" s="57">
        <v>14.6</v>
      </c>
      <c r="J301" s="57">
        <v>69.900000000000006</v>
      </c>
      <c r="K301" s="58"/>
      <c r="M301" s="5"/>
      <c r="N301" s="5"/>
      <c r="O301" s="5"/>
      <c r="P301" s="5"/>
    </row>
    <row r="302" spans="1:16" x14ac:dyDescent="0.25">
      <c r="A302" s="59"/>
      <c r="B302" s="60"/>
      <c r="C302" s="83" t="s">
        <v>56</v>
      </c>
      <c r="D302" s="84"/>
      <c r="E302" s="85"/>
      <c r="F302" s="46">
        <v>38</v>
      </c>
      <c r="G302" s="57">
        <v>2.5</v>
      </c>
      <c r="H302" s="57">
        <v>0.42</v>
      </c>
      <c r="I302" s="57">
        <v>12.7</v>
      </c>
      <c r="J302" s="57">
        <v>66</v>
      </c>
      <c r="K302" s="58"/>
      <c r="M302" s="5"/>
      <c r="N302" s="5"/>
      <c r="O302" s="5"/>
      <c r="P302" s="5"/>
    </row>
    <row r="303" spans="1:16" x14ac:dyDescent="0.25">
      <c r="A303" s="59"/>
      <c r="B303" s="65"/>
      <c r="C303" s="185" t="s">
        <v>40</v>
      </c>
      <c r="D303" s="185"/>
      <c r="E303" s="185"/>
      <c r="F303" s="56"/>
      <c r="G303" s="66">
        <f>SUM(G295:G302)</f>
        <v>24.366666666666667</v>
      </c>
      <c r="H303" s="66">
        <f t="shared" ref="H303:J303" si="15">SUM(H295:H302)</f>
        <v>20.163333333333338</v>
      </c>
      <c r="I303" s="66">
        <f t="shared" si="15"/>
        <v>83.233333333333334</v>
      </c>
      <c r="J303" s="66">
        <f t="shared" si="15"/>
        <v>614.9666666666667</v>
      </c>
      <c r="K303" s="58"/>
      <c r="M303" s="5"/>
      <c r="N303" s="5"/>
      <c r="O303" s="5"/>
      <c r="P303" s="5"/>
    </row>
    <row r="304" spans="1:16" x14ac:dyDescent="0.25">
      <c r="A304" s="59"/>
      <c r="B304" s="79"/>
      <c r="C304" s="43"/>
      <c r="D304" s="44"/>
      <c r="E304" s="45"/>
      <c r="F304" s="56"/>
      <c r="G304" s="57"/>
      <c r="H304" s="57"/>
      <c r="I304" s="57"/>
      <c r="J304" s="57"/>
      <c r="K304" s="58"/>
      <c r="M304" s="5"/>
      <c r="N304" s="5"/>
      <c r="O304" s="5"/>
      <c r="P304" s="5"/>
    </row>
    <row r="305" spans="1:16" ht="17.45" customHeight="1" x14ac:dyDescent="0.25">
      <c r="A305" s="71" t="s">
        <v>200</v>
      </c>
      <c r="B305" s="95" t="s">
        <v>58</v>
      </c>
      <c r="C305" s="91" t="s">
        <v>59</v>
      </c>
      <c r="D305" s="92"/>
      <c r="E305" s="93"/>
      <c r="F305" s="56">
        <v>200</v>
      </c>
      <c r="G305" s="57">
        <v>5.8</v>
      </c>
      <c r="H305" s="57">
        <v>5.9</v>
      </c>
      <c r="I305" s="57">
        <v>9</v>
      </c>
      <c r="J305" s="57">
        <v>111</v>
      </c>
      <c r="K305" s="58"/>
      <c r="M305" s="120"/>
      <c r="N305" s="120"/>
      <c r="O305" s="120"/>
      <c r="P305" s="120"/>
    </row>
    <row r="306" spans="1:16" x14ac:dyDescent="0.25">
      <c r="A306" s="59"/>
      <c r="B306" s="96"/>
      <c r="C306" s="83" t="s">
        <v>170</v>
      </c>
      <c r="D306" s="84"/>
      <c r="E306" s="85"/>
      <c r="F306" s="56">
        <v>50</v>
      </c>
      <c r="G306" s="57">
        <v>2.2999999999999998</v>
      </c>
      <c r="H306" s="57">
        <v>5.2</v>
      </c>
      <c r="I306" s="57">
        <v>32</v>
      </c>
      <c r="J306" s="57">
        <v>172</v>
      </c>
      <c r="K306" s="58"/>
      <c r="M306" s="5"/>
      <c r="N306" s="5"/>
      <c r="O306" s="5"/>
      <c r="P306" s="5"/>
    </row>
    <row r="307" spans="1:16" x14ac:dyDescent="0.25">
      <c r="A307" s="59"/>
      <c r="B307" s="103"/>
      <c r="C307" s="61" t="s">
        <v>40</v>
      </c>
      <c r="D307" s="61"/>
      <c r="E307" s="61"/>
      <c r="F307" s="56"/>
      <c r="G307" s="66">
        <f>SUM(G305:G306)</f>
        <v>8.1</v>
      </c>
      <c r="H307" s="66">
        <f t="shared" ref="H307:J307" si="16">SUM(H305:H306)</f>
        <v>11.100000000000001</v>
      </c>
      <c r="I307" s="66">
        <f t="shared" si="16"/>
        <v>41</v>
      </c>
      <c r="J307" s="66">
        <f t="shared" si="16"/>
        <v>283</v>
      </c>
      <c r="K307" s="58"/>
      <c r="M307" s="5"/>
      <c r="N307" s="5"/>
      <c r="O307" s="5"/>
      <c r="P307" s="5"/>
    </row>
    <row r="308" spans="1:16" x14ac:dyDescent="0.25">
      <c r="A308" s="59"/>
      <c r="B308" s="59"/>
      <c r="C308" s="104" t="s">
        <v>61</v>
      </c>
      <c r="D308" s="104"/>
      <c r="E308" s="104"/>
      <c r="F308" s="56"/>
      <c r="G308" s="66">
        <f>G290+G293+G303+G307</f>
        <v>39.466666666666669</v>
      </c>
      <c r="H308" s="66">
        <f>H290+H293+H303+H307</f>
        <v>41.363333333333337</v>
      </c>
      <c r="I308" s="66">
        <f>I290+I293+I303+I307</f>
        <v>206.13333333333333</v>
      </c>
      <c r="J308" s="66">
        <f>J290+J293+J303+J307</f>
        <v>1344.0666666666666</v>
      </c>
      <c r="K308" s="58"/>
      <c r="M308" s="5"/>
      <c r="N308" s="5"/>
      <c r="O308" s="5"/>
      <c r="P308" s="5"/>
    </row>
    <row r="309" spans="1:16" x14ac:dyDescent="0.25">
      <c r="A309" s="59"/>
      <c r="B309" s="59"/>
      <c r="C309" s="104" t="s">
        <v>63</v>
      </c>
      <c r="D309" s="61"/>
      <c r="E309" s="61"/>
      <c r="F309" s="46"/>
      <c r="G309" s="66"/>
      <c r="H309" s="66"/>
      <c r="I309" s="66"/>
      <c r="J309" s="66">
        <v>74.599999999999994</v>
      </c>
      <c r="K309" s="58"/>
      <c r="M309" s="5"/>
      <c r="N309" s="5"/>
      <c r="O309" s="5"/>
      <c r="P309" s="5"/>
    </row>
    <row r="310" spans="1:16" ht="15" customHeight="1" x14ac:dyDescent="0.25">
      <c r="A310" s="15" t="s">
        <v>14</v>
      </c>
      <c r="B310" s="16" t="s">
        <v>15</v>
      </c>
      <c r="C310" s="17" t="s">
        <v>16</v>
      </c>
      <c r="D310" s="18"/>
      <c r="E310" s="19"/>
      <c r="F310" s="20" t="s">
        <v>17</v>
      </c>
      <c r="G310" s="21" t="s">
        <v>18</v>
      </c>
      <c r="H310" s="21"/>
      <c r="I310" s="21"/>
      <c r="J310" s="21"/>
      <c r="K310" s="58"/>
      <c r="M310" s="5"/>
      <c r="N310" s="5"/>
      <c r="O310" s="5"/>
      <c r="P310" s="5"/>
    </row>
    <row r="311" spans="1:16" ht="15" customHeight="1" x14ac:dyDescent="0.25">
      <c r="A311" s="23"/>
      <c r="B311" s="24"/>
      <c r="C311" s="25"/>
      <c r="D311" s="26"/>
      <c r="E311" s="27"/>
      <c r="F311" s="28"/>
      <c r="G311" s="29" t="s">
        <v>20</v>
      </c>
      <c r="H311" s="29" t="s">
        <v>21</v>
      </c>
      <c r="I311" s="29" t="s">
        <v>22</v>
      </c>
      <c r="J311" s="30" t="s">
        <v>23</v>
      </c>
      <c r="K311" s="58"/>
      <c r="M311" s="120"/>
      <c r="N311" s="120"/>
      <c r="O311" s="120"/>
      <c r="P311" s="120"/>
    </row>
    <row r="312" spans="1:16" ht="15" customHeight="1" x14ac:dyDescent="0.25">
      <c r="A312" s="23"/>
      <c r="B312" s="24"/>
      <c r="C312" s="25"/>
      <c r="D312" s="26"/>
      <c r="E312" s="27"/>
      <c r="F312" s="28"/>
      <c r="G312" s="29"/>
      <c r="H312" s="29"/>
      <c r="I312" s="29"/>
      <c r="J312" s="30"/>
      <c r="K312" s="58"/>
      <c r="M312" s="5"/>
      <c r="N312" s="5"/>
      <c r="O312" s="5"/>
      <c r="P312" s="5"/>
    </row>
    <row r="313" spans="1:16" ht="15" customHeight="1" x14ac:dyDescent="0.25">
      <c r="A313" s="32"/>
      <c r="B313" s="33"/>
      <c r="C313" s="34"/>
      <c r="D313" s="35"/>
      <c r="E313" s="36"/>
      <c r="F313" s="37"/>
      <c r="G313" s="29"/>
      <c r="H313" s="29"/>
      <c r="I313" s="29"/>
      <c r="J313" s="30"/>
      <c r="K313" s="58"/>
      <c r="M313" s="5"/>
      <c r="N313" s="5"/>
      <c r="O313" s="5"/>
      <c r="P313" s="5"/>
    </row>
    <row r="314" spans="1:16" x14ac:dyDescent="0.25">
      <c r="A314" s="222" t="s">
        <v>201</v>
      </c>
      <c r="B314" s="223"/>
      <c r="C314" s="223"/>
      <c r="D314" s="223"/>
      <c r="E314" s="223"/>
      <c r="F314" s="223"/>
      <c r="G314" s="223"/>
      <c r="H314" s="223"/>
      <c r="I314" s="223"/>
      <c r="J314" s="223"/>
      <c r="K314" s="58"/>
      <c r="M314" s="5"/>
      <c r="N314" s="5"/>
      <c r="O314" s="5"/>
      <c r="P314" s="5"/>
    </row>
    <row r="315" spans="1:16" x14ac:dyDescent="0.25">
      <c r="A315" s="41"/>
      <c r="B315" s="42"/>
      <c r="C315" s="116"/>
      <c r="D315" s="117"/>
      <c r="E315" s="118"/>
      <c r="F315" s="56"/>
      <c r="G315" s="57"/>
      <c r="H315" s="57"/>
      <c r="I315" s="57"/>
      <c r="J315" s="57"/>
      <c r="K315" s="58"/>
      <c r="M315" s="5"/>
      <c r="N315" s="5"/>
      <c r="O315" s="5"/>
      <c r="P315" s="5"/>
    </row>
    <row r="316" spans="1:16" ht="15" customHeight="1" x14ac:dyDescent="0.25">
      <c r="A316" s="59" t="s">
        <v>202</v>
      </c>
      <c r="B316" s="95" t="s">
        <v>33</v>
      </c>
      <c r="C316" s="53" t="s">
        <v>34</v>
      </c>
      <c r="D316" s="54"/>
      <c r="E316" s="55"/>
      <c r="F316" s="56">
        <v>200</v>
      </c>
      <c r="G316" s="57">
        <v>5.2</v>
      </c>
      <c r="H316" s="57">
        <v>5.0999999999999996</v>
      </c>
      <c r="I316" s="57">
        <v>27.4</v>
      </c>
      <c r="J316" s="57">
        <v>178</v>
      </c>
      <c r="K316" s="58"/>
      <c r="M316" s="5"/>
      <c r="N316" s="5"/>
      <c r="O316" s="5"/>
      <c r="P316" s="5"/>
    </row>
    <row r="317" spans="1:16" x14ac:dyDescent="0.25">
      <c r="A317" s="59" t="s">
        <v>73</v>
      </c>
      <c r="B317" s="96"/>
      <c r="C317" s="91" t="s">
        <v>203</v>
      </c>
      <c r="D317" s="92"/>
      <c r="E317" s="93"/>
      <c r="F317" s="46">
        <v>180</v>
      </c>
      <c r="G317" s="57">
        <v>3.5</v>
      </c>
      <c r="H317" s="57">
        <v>3.1</v>
      </c>
      <c r="I317" s="57">
        <v>20.6</v>
      </c>
      <c r="J317" s="57">
        <v>121.5</v>
      </c>
      <c r="K317" s="40"/>
      <c r="M317" s="5"/>
      <c r="N317" s="5"/>
      <c r="O317" s="5"/>
      <c r="P317" s="5"/>
    </row>
    <row r="318" spans="1:16" x14ac:dyDescent="0.25">
      <c r="A318" s="59" t="s">
        <v>37</v>
      </c>
      <c r="B318" s="96"/>
      <c r="C318" s="83" t="s">
        <v>38</v>
      </c>
      <c r="D318" s="84"/>
      <c r="E318" s="85"/>
      <c r="F318" s="64" t="s">
        <v>39</v>
      </c>
      <c r="G318" s="57">
        <v>2.2999999999999998</v>
      </c>
      <c r="H318" s="57">
        <v>5.6</v>
      </c>
      <c r="I318" s="57">
        <v>17.100000000000001</v>
      </c>
      <c r="J318" s="57">
        <v>131.1</v>
      </c>
      <c r="K318" s="58"/>
      <c r="M318" s="5"/>
      <c r="N318" s="5"/>
      <c r="O318" s="5"/>
      <c r="P318" s="5"/>
    </row>
    <row r="319" spans="1:16" x14ac:dyDescent="0.25">
      <c r="A319" s="59"/>
      <c r="B319" s="103"/>
      <c r="C319" s="61" t="s">
        <v>40</v>
      </c>
      <c r="D319" s="61"/>
      <c r="E319" s="61"/>
      <c r="F319" s="46"/>
      <c r="G319" s="66">
        <f>SUM(G316:G318)</f>
        <v>11</v>
      </c>
      <c r="H319" s="66">
        <f t="shared" ref="H319:J319" si="17">SUM(H316:H318)</f>
        <v>13.799999999999999</v>
      </c>
      <c r="I319" s="66">
        <f t="shared" si="17"/>
        <v>65.099999999999994</v>
      </c>
      <c r="J319" s="66">
        <f t="shared" si="17"/>
        <v>430.6</v>
      </c>
      <c r="K319" s="58"/>
      <c r="M319" s="5"/>
      <c r="N319" s="5"/>
      <c r="O319" s="5"/>
      <c r="P319" s="5"/>
    </row>
    <row r="320" spans="1:16" x14ac:dyDescent="0.25">
      <c r="A320" s="59"/>
      <c r="B320" s="79"/>
      <c r="C320" s="43"/>
      <c r="D320" s="44"/>
      <c r="E320" s="45"/>
      <c r="F320" s="46"/>
      <c r="G320" s="57"/>
      <c r="H320" s="57"/>
      <c r="I320" s="57"/>
      <c r="J320" s="57"/>
      <c r="K320" s="58"/>
      <c r="M320" s="5"/>
      <c r="N320" s="5"/>
      <c r="O320" s="5"/>
      <c r="P320" s="5"/>
    </row>
    <row r="321" spans="1:16" ht="24.75" customHeight="1" x14ac:dyDescent="0.25">
      <c r="A321" s="59" t="s">
        <v>108</v>
      </c>
      <c r="B321" s="95" t="s">
        <v>47</v>
      </c>
      <c r="C321" s="80" t="s">
        <v>204</v>
      </c>
      <c r="D321" s="81"/>
      <c r="E321" s="82"/>
      <c r="F321" s="56">
        <v>60</v>
      </c>
      <c r="G321" s="57">
        <v>0.9</v>
      </c>
      <c r="H321" s="57">
        <v>4.0999999999999996</v>
      </c>
      <c r="I321" s="57">
        <v>5.8</v>
      </c>
      <c r="J321" s="57">
        <v>64</v>
      </c>
      <c r="K321" s="58"/>
      <c r="L321" s="224"/>
      <c r="M321" s="5"/>
      <c r="N321" s="5"/>
      <c r="O321" s="5"/>
      <c r="P321" s="5"/>
    </row>
    <row r="322" spans="1:16" x14ac:dyDescent="0.25">
      <c r="A322" s="59" t="s">
        <v>205</v>
      </c>
      <c r="B322" s="96"/>
      <c r="C322" s="61" t="s">
        <v>206</v>
      </c>
      <c r="D322" s="61"/>
      <c r="E322" s="61"/>
      <c r="F322" s="56">
        <v>200</v>
      </c>
      <c r="G322" s="57">
        <v>1.6</v>
      </c>
      <c r="H322" s="57">
        <v>4.3</v>
      </c>
      <c r="I322" s="57">
        <v>10.1</v>
      </c>
      <c r="J322" s="57">
        <v>88</v>
      </c>
      <c r="K322" s="58"/>
      <c r="M322" s="5"/>
      <c r="N322" s="5"/>
      <c r="O322" s="5"/>
      <c r="P322" s="5"/>
    </row>
    <row r="323" spans="1:16" x14ac:dyDescent="0.25">
      <c r="A323" s="59" t="s">
        <v>207</v>
      </c>
      <c r="B323" s="96"/>
      <c r="C323" s="83" t="s">
        <v>208</v>
      </c>
      <c r="D323" s="84"/>
      <c r="E323" s="85"/>
      <c r="F323" s="56">
        <v>80</v>
      </c>
      <c r="G323" s="57">
        <v>11.2</v>
      </c>
      <c r="H323" s="57">
        <v>9.5</v>
      </c>
      <c r="I323" s="57">
        <v>7.6</v>
      </c>
      <c r="J323" s="57">
        <v>163</v>
      </c>
      <c r="K323" s="58"/>
      <c r="M323" s="5"/>
      <c r="N323" s="5"/>
      <c r="O323" s="5"/>
      <c r="P323" s="5"/>
    </row>
    <row r="324" spans="1:16" x14ac:dyDescent="0.25">
      <c r="A324" s="59" t="s">
        <v>135</v>
      </c>
      <c r="B324" s="96"/>
      <c r="C324" s="100" t="s">
        <v>136</v>
      </c>
      <c r="D324" s="101"/>
      <c r="E324" s="102"/>
      <c r="F324" s="56">
        <v>150</v>
      </c>
      <c r="G324" s="57">
        <v>3.5</v>
      </c>
      <c r="H324" s="57">
        <v>3</v>
      </c>
      <c r="I324" s="57">
        <v>13.5</v>
      </c>
      <c r="J324" s="57">
        <v>93.9</v>
      </c>
      <c r="K324" s="58"/>
      <c r="M324" s="5"/>
      <c r="N324" s="5"/>
      <c r="O324" s="5"/>
      <c r="P324" s="5"/>
    </row>
    <row r="325" spans="1:16" x14ac:dyDescent="0.25">
      <c r="A325" s="59" t="s">
        <v>53</v>
      </c>
      <c r="B325" s="96"/>
      <c r="C325" s="41" t="s">
        <v>54</v>
      </c>
      <c r="D325" s="41"/>
      <c r="E325" s="41"/>
      <c r="F325" s="46">
        <v>200</v>
      </c>
      <c r="G325" s="57">
        <v>0.5</v>
      </c>
      <c r="H325" s="57">
        <v>0</v>
      </c>
      <c r="I325" s="57">
        <v>18.3</v>
      </c>
      <c r="J325" s="57">
        <v>72</v>
      </c>
      <c r="K325" s="58"/>
      <c r="M325" s="5"/>
      <c r="N325" s="5"/>
      <c r="O325" s="5"/>
      <c r="P325" s="5"/>
    </row>
    <row r="326" spans="1:16" x14ac:dyDescent="0.25">
      <c r="A326" s="59"/>
      <c r="B326" s="96"/>
      <c r="C326" s="41" t="s">
        <v>55</v>
      </c>
      <c r="D326" s="41"/>
      <c r="E326" s="41"/>
      <c r="F326" s="46">
        <v>30</v>
      </c>
      <c r="G326" s="57">
        <v>2</v>
      </c>
      <c r="H326" s="57">
        <v>0.21</v>
      </c>
      <c r="I326" s="57">
        <v>14.6</v>
      </c>
      <c r="J326" s="57">
        <v>69.900000000000006</v>
      </c>
      <c r="K326" s="58"/>
      <c r="M326" s="120"/>
      <c r="N326" s="5"/>
      <c r="O326" s="5"/>
      <c r="P326" s="5"/>
    </row>
    <row r="327" spans="1:16" x14ac:dyDescent="0.25">
      <c r="A327" s="59"/>
      <c r="B327" s="96"/>
      <c r="C327" s="83" t="s">
        <v>56</v>
      </c>
      <c r="D327" s="84"/>
      <c r="E327" s="85"/>
      <c r="F327" s="46">
        <v>38</v>
      </c>
      <c r="G327" s="57">
        <v>2.5</v>
      </c>
      <c r="H327" s="57">
        <v>0.42</v>
      </c>
      <c r="I327" s="57">
        <v>12.7</v>
      </c>
      <c r="J327" s="57">
        <v>66</v>
      </c>
      <c r="K327" s="58"/>
      <c r="M327" s="5"/>
      <c r="N327" s="5"/>
      <c r="O327" s="5"/>
      <c r="P327" s="5"/>
    </row>
    <row r="328" spans="1:16" x14ac:dyDescent="0.25">
      <c r="A328" s="59"/>
      <c r="B328" s="96"/>
      <c r="C328" s="61" t="s">
        <v>40</v>
      </c>
      <c r="D328" s="61"/>
      <c r="E328" s="61"/>
      <c r="F328" s="46"/>
      <c r="G328" s="66">
        <f>SUM(G321:G327)</f>
        <v>22.2</v>
      </c>
      <c r="H328" s="66">
        <f>SUM(H321:H327)</f>
        <v>21.53</v>
      </c>
      <c r="I328" s="66">
        <f>SUM(I321:I327)</f>
        <v>82.6</v>
      </c>
      <c r="J328" s="66">
        <f>SUM(J321:J327)</f>
        <v>616.79999999999995</v>
      </c>
      <c r="K328" s="58"/>
      <c r="M328" s="5"/>
      <c r="N328" s="5"/>
      <c r="O328" s="5"/>
      <c r="P328" s="5"/>
    </row>
    <row r="329" spans="1:16" x14ac:dyDescent="0.25">
      <c r="A329" s="59"/>
      <c r="B329" s="136"/>
      <c r="C329" s="83"/>
      <c r="D329" s="84"/>
      <c r="E329" s="85"/>
      <c r="F329" s="46"/>
      <c r="G329" s="57"/>
      <c r="H329" s="57"/>
      <c r="I329" s="57"/>
      <c r="J329" s="57"/>
      <c r="K329" s="58"/>
      <c r="M329" s="5"/>
      <c r="N329" s="5"/>
      <c r="O329" s="5"/>
      <c r="P329" s="5"/>
    </row>
    <row r="330" spans="1:16" x14ac:dyDescent="0.25">
      <c r="A330" s="57" t="s">
        <v>209</v>
      </c>
      <c r="B330" s="225" t="s">
        <v>58</v>
      </c>
      <c r="C330" s="83" t="s">
        <v>120</v>
      </c>
      <c r="D330" s="84"/>
      <c r="E330" s="85"/>
      <c r="F330" s="56">
        <v>50</v>
      </c>
      <c r="G330" s="57">
        <v>6.4</v>
      </c>
      <c r="H330" s="57">
        <v>6.1</v>
      </c>
      <c r="I330" s="57">
        <v>19.8</v>
      </c>
      <c r="J330" s="57">
        <v>160.6</v>
      </c>
      <c r="K330" s="58"/>
      <c r="M330" s="5"/>
      <c r="N330" s="5"/>
      <c r="O330" s="5"/>
      <c r="P330" s="5"/>
    </row>
    <row r="331" spans="1:16" ht="17.100000000000001" customHeight="1" x14ac:dyDescent="0.25">
      <c r="A331" s="226" t="s">
        <v>84</v>
      </c>
      <c r="B331" s="227"/>
      <c r="C331" s="41" t="s">
        <v>161</v>
      </c>
      <c r="D331" s="41"/>
      <c r="E331" s="41"/>
      <c r="F331" s="56">
        <v>200</v>
      </c>
      <c r="G331" s="57">
        <v>5.7720000000000011</v>
      </c>
      <c r="H331" s="57">
        <v>6.4380000000000006</v>
      </c>
      <c r="I331" s="57">
        <v>7.9920000000000009</v>
      </c>
      <c r="J331" s="57">
        <v>116.55000000000001</v>
      </c>
      <c r="K331" s="58"/>
      <c r="L331" s="5"/>
      <c r="M331" s="5"/>
      <c r="N331" s="5"/>
      <c r="O331" s="5"/>
      <c r="P331" s="5"/>
    </row>
    <row r="332" spans="1:16" ht="15" customHeight="1" x14ac:dyDescent="0.25">
      <c r="A332" s="59"/>
      <c r="B332" s="227"/>
      <c r="C332" s="228" t="s">
        <v>40</v>
      </c>
      <c r="D332" s="228"/>
      <c r="E332" s="228"/>
      <c r="F332" s="46"/>
      <c r="G332" s="66">
        <f>SUM(G330:G331)</f>
        <v>12.172000000000001</v>
      </c>
      <c r="H332" s="66">
        <f t="shared" ref="H332:J332" si="18">SUM(H330:H331)</f>
        <v>12.538</v>
      </c>
      <c r="I332" s="66">
        <f t="shared" si="18"/>
        <v>27.792000000000002</v>
      </c>
      <c r="J332" s="66">
        <f t="shared" si="18"/>
        <v>277.14999999999998</v>
      </c>
      <c r="K332" s="58"/>
      <c r="M332" s="5"/>
      <c r="N332" s="5"/>
      <c r="O332" s="5"/>
      <c r="P332" s="5"/>
    </row>
    <row r="333" spans="1:16" x14ac:dyDescent="0.25">
      <c r="A333" s="78"/>
      <c r="B333" s="136"/>
      <c r="C333" s="104" t="s">
        <v>61</v>
      </c>
      <c r="D333" s="104"/>
      <c r="E333" s="104"/>
      <c r="F333" s="46"/>
      <c r="G333" s="66">
        <f>G319+G328+G332</f>
        <v>45.372</v>
      </c>
      <c r="H333" s="66">
        <f>H319+H328+H332</f>
        <v>47.867999999999995</v>
      </c>
      <c r="I333" s="66">
        <f>I319+I328+I332</f>
        <v>175.49199999999999</v>
      </c>
      <c r="J333" s="66">
        <f>J319+J328+J332</f>
        <v>1324.5500000000002</v>
      </c>
      <c r="K333" s="58"/>
      <c r="M333" s="120"/>
      <c r="N333" s="120"/>
      <c r="O333" s="120"/>
      <c r="P333" s="120"/>
    </row>
    <row r="334" spans="1:16" x14ac:dyDescent="0.25">
      <c r="A334" s="59"/>
      <c r="B334" s="136"/>
      <c r="C334" s="104" t="s">
        <v>63</v>
      </c>
      <c r="D334" s="61"/>
      <c r="E334" s="61"/>
      <c r="F334" s="46"/>
      <c r="G334" s="66"/>
      <c r="H334" s="66"/>
      <c r="I334" s="66"/>
      <c r="J334" s="66">
        <v>73.5</v>
      </c>
      <c r="K334" s="58"/>
      <c r="M334" s="5"/>
      <c r="N334" s="5"/>
      <c r="O334" s="5"/>
      <c r="P334" s="5"/>
    </row>
    <row r="335" spans="1:16" x14ac:dyDescent="0.25">
      <c r="A335" s="59"/>
      <c r="B335" s="59"/>
      <c r="C335" s="104"/>
      <c r="D335" s="104"/>
      <c r="E335" s="104"/>
      <c r="F335" s="46"/>
      <c r="G335" s="57"/>
      <c r="H335" s="57"/>
      <c r="I335" s="57"/>
      <c r="J335" s="57"/>
      <c r="K335" s="58"/>
      <c r="M335" s="5"/>
      <c r="N335" s="5"/>
      <c r="O335" s="5"/>
      <c r="P335" s="5"/>
    </row>
    <row r="336" spans="1:16" x14ac:dyDescent="0.25">
      <c r="A336" s="59"/>
      <c r="B336" s="59"/>
      <c r="C336" s="104"/>
      <c r="D336" s="61"/>
      <c r="E336" s="61"/>
      <c r="F336" s="46"/>
      <c r="G336" s="57"/>
      <c r="H336" s="57"/>
      <c r="I336" s="57"/>
      <c r="J336" s="57"/>
      <c r="K336" s="58"/>
      <c r="M336" s="5"/>
      <c r="N336" s="5"/>
      <c r="O336" s="5"/>
      <c r="P336" s="5"/>
    </row>
    <row r="337" spans="1:17" ht="15" customHeight="1" x14ac:dyDescent="0.25">
      <c r="A337" s="15" t="s">
        <v>14</v>
      </c>
      <c r="B337" s="16" t="s">
        <v>15</v>
      </c>
      <c r="C337" s="17" t="s">
        <v>16</v>
      </c>
      <c r="D337" s="18"/>
      <c r="E337" s="19"/>
      <c r="F337" s="20" t="s">
        <v>17</v>
      </c>
      <c r="G337" s="21" t="s">
        <v>18</v>
      </c>
      <c r="H337" s="21"/>
      <c r="I337" s="21"/>
      <c r="J337" s="21"/>
      <c r="K337" s="58"/>
      <c r="M337" s="5"/>
      <c r="N337" s="5"/>
      <c r="O337" s="5"/>
      <c r="P337" s="5"/>
    </row>
    <row r="338" spans="1:17" ht="15" customHeight="1" x14ac:dyDescent="0.25">
      <c r="A338" s="23"/>
      <c r="B338" s="24"/>
      <c r="C338" s="25"/>
      <c r="D338" s="26"/>
      <c r="E338" s="27"/>
      <c r="F338" s="28"/>
      <c r="G338" s="29" t="s">
        <v>20</v>
      </c>
      <c r="H338" s="29" t="s">
        <v>21</v>
      </c>
      <c r="I338" s="29" t="s">
        <v>22</v>
      </c>
      <c r="J338" s="30" t="s">
        <v>23</v>
      </c>
      <c r="K338" s="58"/>
      <c r="M338" s="5"/>
      <c r="N338" s="5"/>
      <c r="O338" s="5"/>
      <c r="P338" s="5"/>
    </row>
    <row r="339" spans="1:17" ht="15" customHeight="1" x14ac:dyDescent="0.25">
      <c r="A339" s="23"/>
      <c r="B339" s="24"/>
      <c r="C339" s="25"/>
      <c r="D339" s="26"/>
      <c r="E339" s="27"/>
      <c r="F339" s="28"/>
      <c r="G339" s="29"/>
      <c r="H339" s="29"/>
      <c r="I339" s="29"/>
      <c r="J339" s="30"/>
      <c r="K339" s="58"/>
      <c r="M339" s="5"/>
      <c r="N339" s="5"/>
      <c r="O339" s="5"/>
      <c r="P339" s="5"/>
    </row>
    <row r="340" spans="1:17" ht="15" customHeight="1" x14ac:dyDescent="0.25">
      <c r="A340" s="32"/>
      <c r="B340" s="33"/>
      <c r="C340" s="34"/>
      <c r="D340" s="35"/>
      <c r="E340" s="36"/>
      <c r="F340" s="37"/>
      <c r="G340" s="29"/>
      <c r="H340" s="29"/>
      <c r="I340" s="29"/>
      <c r="J340" s="30"/>
      <c r="K340" s="40"/>
      <c r="M340" s="5"/>
      <c r="N340" s="5"/>
      <c r="O340" s="5"/>
      <c r="P340" s="5"/>
    </row>
    <row r="341" spans="1:17" x14ac:dyDescent="0.25">
      <c r="A341" s="222" t="s">
        <v>210</v>
      </c>
      <c r="B341" s="223"/>
      <c r="C341" s="223"/>
      <c r="D341" s="223"/>
      <c r="E341" s="223"/>
      <c r="F341" s="223"/>
      <c r="G341" s="223"/>
      <c r="H341" s="223"/>
      <c r="I341" s="223"/>
      <c r="J341" s="223"/>
      <c r="K341" s="58"/>
      <c r="M341" s="5"/>
      <c r="N341" s="5"/>
      <c r="O341" s="5"/>
      <c r="P341" s="5"/>
      <c r="Q341" s="112"/>
    </row>
    <row r="342" spans="1:17" x14ac:dyDescent="0.25">
      <c r="A342" s="59"/>
      <c r="B342" s="79"/>
      <c r="C342" s="116"/>
      <c r="D342" s="117"/>
      <c r="E342" s="118"/>
      <c r="F342" s="46"/>
      <c r="G342" s="57"/>
      <c r="H342" s="57"/>
      <c r="I342" s="57"/>
      <c r="J342" s="57"/>
      <c r="K342" s="58"/>
      <c r="M342" s="5"/>
      <c r="N342" s="5"/>
      <c r="O342" s="5"/>
      <c r="P342" s="5"/>
      <c r="Q342" s="112"/>
    </row>
    <row r="343" spans="1:17" x14ac:dyDescent="0.25">
      <c r="A343" s="51" t="s">
        <v>89</v>
      </c>
      <c r="B343" s="95" t="s">
        <v>173</v>
      </c>
      <c r="C343" s="83" t="s">
        <v>90</v>
      </c>
      <c r="D343" s="84"/>
      <c r="E343" s="85"/>
      <c r="F343" s="56">
        <v>150</v>
      </c>
      <c r="G343" s="57">
        <v>14.7</v>
      </c>
      <c r="H343" s="57">
        <v>19.600000000000001</v>
      </c>
      <c r="I343" s="57">
        <v>2.7</v>
      </c>
      <c r="J343" s="57">
        <v>252.4</v>
      </c>
      <c r="K343" s="58"/>
      <c r="M343" s="5"/>
      <c r="N343" s="5"/>
      <c r="O343" s="5"/>
      <c r="P343" s="5"/>
      <c r="Q343" s="112"/>
    </row>
    <row r="344" spans="1:17" ht="21.95" customHeight="1" x14ac:dyDescent="0.25">
      <c r="A344" s="51" t="s">
        <v>108</v>
      </c>
      <c r="B344" s="96"/>
      <c r="C344" s="91" t="s">
        <v>211</v>
      </c>
      <c r="D344" s="92"/>
      <c r="E344" s="93"/>
      <c r="F344" s="229">
        <v>60</v>
      </c>
      <c r="G344" s="230">
        <v>0.8</v>
      </c>
      <c r="H344" s="230">
        <v>4</v>
      </c>
      <c r="I344" s="230">
        <v>6.6</v>
      </c>
      <c r="J344" s="230">
        <v>64</v>
      </c>
      <c r="K344" s="58"/>
      <c r="M344" s="5"/>
      <c r="N344" s="5"/>
      <c r="O344" s="5"/>
      <c r="P344" s="5"/>
      <c r="Q344" s="112"/>
    </row>
    <row r="345" spans="1:17" ht="15" customHeight="1" x14ac:dyDescent="0.25">
      <c r="A345" s="59" t="s">
        <v>189</v>
      </c>
      <c r="B345" s="96"/>
      <c r="C345" s="91" t="s">
        <v>124</v>
      </c>
      <c r="D345" s="92"/>
      <c r="E345" s="93"/>
      <c r="F345" s="46">
        <v>180</v>
      </c>
      <c r="G345" s="57">
        <v>1.2</v>
      </c>
      <c r="H345" s="57">
        <v>1.2</v>
      </c>
      <c r="I345" s="57">
        <v>10</v>
      </c>
      <c r="J345" s="57">
        <v>54.9</v>
      </c>
      <c r="K345" s="58"/>
      <c r="M345" s="5"/>
      <c r="N345" s="5"/>
      <c r="O345" s="5"/>
      <c r="P345" s="5"/>
      <c r="Q345" s="112"/>
    </row>
    <row r="346" spans="1:17" x14ac:dyDescent="0.25">
      <c r="A346" s="59" t="s">
        <v>37</v>
      </c>
      <c r="B346" s="96"/>
      <c r="C346" s="41" t="s">
        <v>55</v>
      </c>
      <c r="D346" s="41"/>
      <c r="E346" s="41"/>
      <c r="F346" s="46">
        <v>30</v>
      </c>
      <c r="G346" s="57">
        <v>2</v>
      </c>
      <c r="H346" s="57">
        <v>0.21</v>
      </c>
      <c r="I346" s="57">
        <v>14.6</v>
      </c>
      <c r="J346" s="57">
        <v>69.900000000000006</v>
      </c>
      <c r="K346" s="58"/>
      <c r="M346" s="5"/>
      <c r="N346" s="5"/>
      <c r="O346" s="5"/>
      <c r="P346" s="5"/>
      <c r="Q346" s="112"/>
    </row>
    <row r="347" spans="1:17" ht="19.5" customHeight="1" x14ac:dyDescent="0.25">
      <c r="A347" s="59"/>
      <c r="B347" s="103"/>
      <c r="C347" s="146" t="s">
        <v>40</v>
      </c>
      <c r="D347" s="147"/>
      <c r="E347" s="148"/>
      <c r="F347" s="56"/>
      <c r="G347" s="66">
        <f>SUM(G343:G346)</f>
        <v>18.7</v>
      </c>
      <c r="H347" s="66">
        <f>SUM(H343:H346)</f>
        <v>25.01</v>
      </c>
      <c r="I347" s="66">
        <f>SUM(I343:I346)</f>
        <v>33.9</v>
      </c>
      <c r="J347" s="66">
        <f>SUM(J343:J346)</f>
        <v>441.19999999999993</v>
      </c>
      <c r="K347" s="58"/>
      <c r="M347" s="5"/>
      <c r="N347" s="5"/>
      <c r="O347" s="5"/>
      <c r="P347" s="5"/>
      <c r="Q347" s="112"/>
    </row>
    <row r="348" spans="1:17" x14ac:dyDescent="0.25">
      <c r="A348" s="59"/>
      <c r="B348" s="168"/>
      <c r="C348" s="128"/>
      <c r="D348" s="169"/>
      <c r="E348" s="169"/>
      <c r="F348" s="145"/>
      <c r="G348" s="66"/>
      <c r="H348" s="66"/>
      <c r="I348" s="66"/>
      <c r="J348" s="66"/>
      <c r="K348" s="58"/>
      <c r="M348" s="5"/>
      <c r="N348" s="5"/>
      <c r="O348" s="5"/>
      <c r="P348" s="5"/>
      <c r="Q348" s="112"/>
    </row>
    <row r="349" spans="1:17" ht="14.1" customHeight="1" x14ac:dyDescent="0.25">
      <c r="A349" s="57" t="s">
        <v>110</v>
      </c>
      <c r="B349" s="95" t="s">
        <v>47</v>
      </c>
      <c r="C349" s="100" t="s">
        <v>111</v>
      </c>
      <c r="D349" s="101"/>
      <c r="E349" s="102"/>
      <c r="F349" s="56">
        <v>190</v>
      </c>
      <c r="G349" s="57">
        <v>1.5</v>
      </c>
      <c r="H349" s="57">
        <v>4.0999999999999996</v>
      </c>
      <c r="I349" s="57">
        <v>11</v>
      </c>
      <c r="J349" s="57">
        <v>88.3</v>
      </c>
      <c r="K349" s="58"/>
      <c r="M349" s="5"/>
      <c r="N349" s="5"/>
      <c r="O349" s="5"/>
      <c r="P349" s="5"/>
      <c r="Q349" s="112"/>
    </row>
    <row r="350" spans="1:17" ht="25.35" customHeight="1" x14ac:dyDescent="0.25">
      <c r="A350" s="59" t="s">
        <v>212</v>
      </c>
      <c r="B350" s="96"/>
      <c r="C350" s="73" t="s">
        <v>213</v>
      </c>
      <c r="D350" s="74"/>
      <c r="E350" s="75"/>
      <c r="F350" s="56">
        <v>200</v>
      </c>
      <c r="G350" s="57">
        <v>13.8</v>
      </c>
      <c r="H350" s="57">
        <v>11.8</v>
      </c>
      <c r="I350" s="57">
        <v>28.5</v>
      </c>
      <c r="J350" s="57">
        <v>279.2</v>
      </c>
      <c r="K350" s="58"/>
      <c r="M350" s="5"/>
      <c r="N350" s="5"/>
      <c r="O350" s="5"/>
      <c r="P350" s="5"/>
      <c r="Q350" s="112"/>
    </row>
    <row r="351" spans="1:17" x14ac:dyDescent="0.25">
      <c r="A351" s="59"/>
      <c r="B351" s="96"/>
      <c r="C351" s="91" t="s">
        <v>214</v>
      </c>
      <c r="D351" s="92"/>
      <c r="E351" s="93"/>
      <c r="F351" s="46">
        <v>180</v>
      </c>
      <c r="G351" s="57">
        <v>0.9</v>
      </c>
      <c r="H351" s="57">
        <v>0.1</v>
      </c>
      <c r="I351" s="57">
        <v>25.7</v>
      </c>
      <c r="J351" s="57">
        <v>103</v>
      </c>
      <c r="K351" s="58"/>
      <c r="M351" s="5"/>
      <c r="N351" s="5"/>
      <c r="O351" s="5"/>
      <c r="P351" s="5"/>
      <c r="Q351" s="112"/>
    </row>
    <row r="352" spans="1:17" x14ac:dyDescent="0.25">
      <c r="A352" s="59"/>
      <c r="B352" s="96"/>
      <c r="C352" s="41" t="s">
        <v>55</v>
      </c>
      <c r="D352" s="41"/>
      <c r="E352" s="41"/>
      <c r="F352" s="46">
        <v>30</v>
      </c>
      <c r="G352" s="57">
        <v>2</v>
      </c>
      <c r="H352" s="57">
        <v>0.21</v>
      </c>
      <c r="I352" s="57">
        <v>14.6</v>
      </c>
      <c r="J352" s="57">
        <v>69.900000000000006</v>
      </c>
      <c r="K352" s="58"/>
      <c r="M352" s="5"/>
      <c r="N352" s="5"/>
      <c r="O352" s="5"/>
      <c r="P352" s="5"/>
      <c r="Q352" s="112"/>
    </row>
    <row r="353" spans="1:18" x14ac:dyDescent="0.25">
      <c r="A353" s="59"/>
      <c r="B353" s="103"/>
      <c r="C353" s="91" t="s">
        <v>56</v>
      </c>
      <c r="D353" s="92"/>
      <c r="E353" s="93"/>
      <c r="F353" s="46">
        <v>38</v>
      </c>
      <c r="G353" s="57">
        <v>2.5</v>
      </c>
      <c r="H353" s="57">
        <v>0.42</v>
      </c>
      <c r="I353" s="57">
        <v>12.7</v>
      </c>
      <c r="J353" s="57">
        <v>66</v>
      </c>
      <c r="K353" s="58"/>
      <c r="M353" s="5"/>
      <c r="N353" s="5"/>
      <c r="O353" s="5"/>
      <c r="P353" s="5"/>
      <c r="Q353" s="112"/>
    </row>
    <row r="354" spans="1:18" x14ac:dyDescent="0.25">
      <c r="A354" s="59"/>
      <c r="B354" s="79"/>
      <c r="C354" s="91" t="s">
        <v>40</v>
      </c>
      <c r="D354" s="92"/>
      <c r="E354" s="93"/>
      <c r="F354" s="56"/>
      <c r="G354" s="66">
        <f>SUM(G349:G353)</f>
        <v>20.7</v>
      </c>
      <c r="H354" s="66">
        <f>SUM(H349:H353)</f>
        <v>16.630000000000003</v>
      </c>
      <c r="I354" s="66">
        <f>SUM(I349:I353)</f>
        <v>92.5</v>
      </c>
      <c r="J354" s="66">
        <f>SUM(J349:J353)</f>
        <v>606.4</v>
      </c>
      <c r="K354" s="58"/>
      <c r="M354" s="5"/>
      <c r="N354" s="5"/>
      <c r="O354" s="5"/>
      <c r="P354" s="5"/>
      <c r="Q354" s="112"/>
    </row>
    <row r="355" spans="1:18" x14ac:dyDescent="0.25">
      <c r="A355" s="59"/>
      <c r="B355" s="170"/>
      <c r="C355" s="97"/>
      <c r="D355" s="98"/>
      <c r="E355" s="99"/>
      <c r="F355" s="56"/>
      <c r="G355" s="66"/>
      <c r="H355" s="66"/>
      <c r="I355" s="66"/>
      <c r="J355" s="66"/>
      <c r="K355" s="58"/>
      <c r="M355" s="5"/>
      <c r="N355" s="5"/>
      <c r="O355" s="5"/>
      <c r="P355" s="5"/>
      <c r="Q355" s="112"/>
    </row>
    <row r="356" spans="1:18" ht="17.100000000000001" customHeight="1" x14ac:dyDescent="0.25">
      <c r="A356" s="71" t="s">
        <v>57</v>
      </c>
      <c r="B356" s="95" t="s">
        <v>58</v>
      </c>
      <c r="C356" s="91" t="s">
        <v>59</v>
      </c>
      <c r="D356" s="92"/>
      <c r="E356" s="93"/>
      <c r="F356" s="56">
        <v>200</v>
      </c>
      <c r="G356" s="57">
        <v>5.7720000000000011</v>
      </c>
      <c r="H356" s="57">
        <v>5.9</v>
      </c>
      <c r="I356" s="57">
        <v>9</v>
      </c>
      <c r="J356" s="57">
        <v>111</v>
      </c>
      <c r="K356" s="58"/>
      <c r="L356" s="231"/>
      <c r="M356" s="5"/>
      <c r="N356" s="5"/>
      <c r="O356" s="5"/>
      <c r="P356" s="5"/>
      <c r="Q356" s="112"/>
    </row>
    <row r="357" spans="1:18" x14ac:dyDescent="0.25">
      <c r="A357" s="59" t="s">
        <v>102</v>
      </c>
      <c r="B357" s="96"/>
      <c r="C357" s="100" t="s">
        <v>103</v>
      </c>
      <c r="D357" s="101"/>
      <c r="E357" s="102"/>
      <c r="F357" s="56">
        <v>50</v>
      </c>
      <c r="G357" s="57">
        <v>3</v>
      </c>
      <c r="H357" s="57">
        <v>2.4</v>
      </c>
      <c r="I357" s="57">
        <v>30.3</v>
      </c>
      <c r="J357" s="57">
        <v>152.80000000000001</v>
      </c>
      <c r="K357" s="58"/>
      <c r="M357" s="5"/>
      <c r="N357" s="5"/>
      <c r="O357" s="5"/>
      <c r="P357" s="5"/>
      <c r="Q357" s="112"/>
    </row>
    <row r="358" spans="1:18" x14ac:dyDescent="0.25">
      <c r="A358" s="59"/>
      <c r="B358" s="103"/>
      <c r="C358" s="61" t="s">
        <v>95</v>
      </c>
      <c r="D358" s="61"/>
      <c r="E358" s="61"/>
      <c r="F358" s="56"/>
      <c r="G358" s="66">
        <f>SUM(G356:G357)</f>
        <v>8.772000000000002</v>
      </c>
      <c r="H358" s="66">
        <f>SUM(H356:H357)</f>
        <v>8.3000000000000007</v>
      </c>
      <c r="I358" s="66">
        <f>SUM(I356:I357)</f>
        <v>39.299999999999997</v>
      </c>
      <c r="J358" s="66">
        <f>SUM(J356:J357)</f>
        <v>263.8</v>
      </c>
      <c r="K358" s="58"/>
      <c r="M358" s="5"/>
      <c r="N358" s="5"/>
      <c r="O358" s="5"/>
      <c r="P358" s="5"/>
      <c r="Q358" s="112"/>
    </row>
    <row r="359" spans="1:18" x14ac:dyDescent="0.25">
      <c r="A359" s="59"/>
      <c r="B359" s="59"/>
      <c r="C359" s="104" t="s">
        <v>61</v>
      </c>
      <c r="D359" s="104"/>
      <c r="E359" s="104"/>
      <c r="F359" s="56"/>
      <c r="G359" s="66">
        <f>G347+G354+G358</f>
        <v>48.171999999999997</v>
      </c>
      <c r="H359" s="66">
        <f>H347+H354+H358</f>
        <v>49.94</v>
      </c>
      <c r="I359" s="66">
        <f>I347+I354+I358</f>
        <v>165.7</v>
      </c>
      <c r="J359" s="66">
        <f>J347+J354+J358</f>
        <v>1311.3999999999999</v>
      </c>
      <c r="K359" s="58"/>
      <c r="M359" s="5"/>
      <c r="N359" s="5"/>
      <c r="O359" s="5"/>
      <c r="P359" s="5"/>
    </row>
    <row r="360" spans="1:18" x14ac:dyDescent="0.25">
      <c r="A360" s="59"/>
      <c r="B360" s="59"/>
      <c r="C360" s="104" t="s">
        <v>63</v>
      </c>
      <c r="D360" s="61"/>
      <c r="E360" s="61"/>
      <c r="F360" s="46"/>
      <c r="G360" s="66"/>
      <c r="H360" s="66"/>
      <c r="I360" s="66"/>
      <c r="J360" s="66">
        <v>73</v>
      </c>
      <c r="K360" s="40"/>
      <c r="M360" s="5"/>
      <c r="N360" s="5"/>
      <c r="O360" s="5"/>
      <c r="P360" s="5"/>
    </row>
    <row r="361" spans="1:18" ht="15" customHeight="1" x14ac:dyDescent="0.25">
      <c r="A361" s="15" t="s">
        <v>14</v>
      </c>
      <c r="B361" s="16" t="s">
        <v>15</v>
      </c>
      <c r="C361" s="17" t="s">
        <v>16</v>
      </c>
      <c r="D361" s="18"/>
      <c r="E361" s="19"/>
      <c r="F361" s="20" t="s">
        <v>17</v>
      </c>
      <c r="G361" s="21" t="s">
        <v>18</v>
      </c>
      <c r="H361" s="21"/>
      <c r="I361" s="21"/>
      <c r="J361" s="21"/>
      <c r="K361" s="58"/>
      <c r="M361" s="5"/>
      <c r="N361" s="5"/>
      <c r="O361" s="5"/>
      <c r="P361" s="5"/>
    </row>
    <row r="362" spans="1:18" ht="15" customHeight="1" x14ac:dyDescent="0.25">
      <c r="A362" s="23"/>
      <c r="B362" s="24"/>
      <c r="C362" s="25"/>
      <c r="D362" s="26"/>
      <c r="E362" s="27"/>
      <c r="F362" s="28"/>
      <c r="G362" s="29" t="s">
        <v>20</v>
      </c>
      <c r="H362" s="29" t="s">
        <v>21</v>
      </c>
      <c r="I362" s="29" t="s">
        <v>22</v>
      </c>
      <c r="J362" s="30" t="s">
        <v>23</v>
      </c>
      <c r="K362" s="58"/>
      <c r="M362" s="5"/>
      <c r="N362" s="5"/>
      <c r="O362" s="5"/>
      <c r="P362" s="5"/>
    </row>
    <row r="363" spans="1:18" ht="15" customHeight="1" x14ac:dyDescent="0.25">
      <c r="A363" s="23"/>
      <c r="B363" s="24"/>
      <c r="C363" s="25"/>
      <c r="D363" s="26"/>
      <c r="E363" s="27"/>
      <c r="F363" s="28"/>
      <c r="G363" s="29"/>
      <c r="H363" s="29"/>
      <c r="I363" s="29"/>
      <c r="J363" s="30"/>
      <c r="K363" s="58"/>
      <c r="M363" s="5"/>
      <c r="N363" s="5"/>
      <c r="O363" s="5"/>
      <c r="P363" s="5"/>
    </row>
    <row r="364" spans="1:18" ht="15" customHeight="1" x14ac:dyDescent="0.25">
      <c r="A364" s="32"/>
      <c r="B364" s="33"/>
      <c r="C364" s="34"/>
      <c r="D364" s="35"/>
      <c r="E364" s="36"/>
      <c r="F364" s="37"/>
      <c r="G364" s="29"/>
      <c r="H364" s="29"/>
      <c r="I364" s="29"/>
      <c r="J364" s="30"/>
      <c r="K364" s="58"/>
      <c r="M364" s="5"/>
      <c r="N364" s="132"/>
      <c r="O364" s="58"/>
      <c r="P364" s="58"/>
      <c r="Q364" s="58"/>
      <c r="R364" s="58"/>
    </row>
    <row r="365" spans="1:18" x14ac:dyDescent="0.25">
      <c r="A365" s="222" t="s">
        <v>215</v>
      </c>
      <c r="B365" s="223"/>
      <c r="C365" s="223"/>
      <c r="D365" s="223"/>
      <c r="E365" s="223"/>
      <c r="F365" s="223"/>
      <c r="G365" s="223"/>
      <c r="H365" s="223"/>
      <c r="I365" s="223"/>
      <c r="J365" s="223"/>
      <c r="K365" s="58"/>
      <c r="M365" s="5"/>
      <c r="N365" s="5"/>
      <c r="O365" s="5"/>
      <c r="P365" s="5"/>
    </row>
    <row r="366" spans="1:18" x14ac:dyDescent="0.25">
      <c r="A366" s="59"/>
      <c r="B366" s="79"/>
      <c r="C366" s="116"/>
      <c r="D366" s="117"/>
      <c r="E366" s="118"/>
      <c r="F366" s="56"/>
      <c r="G366" s="57"/>
      <c r="H366" s="57"/>
      <c r="I366" s="57"/>
      <c r="J366" s="57"/>
      <c r="K366" s="58"/>
      <c r="M366" s="5"/>
      <c r="N366" s="5"/>
      <c r="O366" s="5"/>
      <c r="P366" s="5"/>
    </row>
    <row r="367" spans="1:18" x14ac:dyDescent="0.25">
      <c r="A367" s="59" t="s">
        <v>70</v>
      </c>
      <c r="B367" s="95" t="s">
        <v>33</v>
      </c>
      <c r="C367" s="83" t="s">
        <v>188</v>
      </c>
      <c r="D367" s="84"/>
      <c r="E367" s="85"/>
      <c r="F367" s="56">
        <v>180</v>
      </c>
      <c r="G367" s="57">
        <v>6.6</v>
      </c>
      <c r="H367" s="57">
        <v>5.9</v>
      </c>
      <c r="I367" s="57">
        <v>26.3</v>
      </c>
      <c r="J367" s="57">
        <v>185.4</v>
      </c>
      <c r="K367" s="58"/>
      <c r="M367" s="5"/>
      <c r="N367" s="5"/>
      <c r="O367" s="5"/>
      <c r="P367" s="5"/>
    </row>
    <row r="368" spans="1:18" x14ac:dyDescent="0.25">
      <c r="A368" s="59" t="s">
        <v>141</v>
      </c>
      <c r="B368" s="96"/>
      <c r="C368" s="83" t="s">
        <v>216</v>
      </c>
      <c r="D368" s="84"/>
      <c r="E368" s="85"/>
      <c r="F368" s="46" t="s">
        <v>217</v>
      </c>
      <c r="G368" s="57">
        <v>0.1</v>
      </c>
      <c r="H368" s="57">
        <v>0</v>
      </c>
      <c r="I368" s="57">
        <v>9.1999999999999993</v>
      </c>
      <c r="J368" s="57">
        <v>36</v>
      </c>
      <c r="K368" s="47"/>
      <c r="M368" s="5"/>
      <c r="N368" s="5"/>
      <c r="O368" s="5"/>
      <c r="P368" s="5"/>
    </row>
    <row r="369" spans="1:16" x14ac:dyDescent="0.25">
      <c r="A369" s="59" t="s">
        <v>37</v>
      </c>
      <c r="B369" s="96"/>
      <c r="C369" s="41" t="s">
        <v>38</v>
      </c>
      <c r="D369" s="41"/>
      <c r="E369" s="41"/>
      <c r="F369" s="64" t="s">
        <v>39</v>
      </c>
      <c r="G369" s="57">
        <v>2.2999999999999998</v>
      </c>
      <c r="H369" s="57">
        <v>5.6</v>
      </c>
      <c r="I369" s="57">
        <v>17.100000000000001</v>
      </c>
      <c r="J369" s="57">
        <v>131.1</v>
      </c>
      <c r="K369" s="58"/>
      <c r="M369" s="5"/>
      <c r="N369" s="5"/>
      <c r="O369" s="5"/>
      <c r="P369" s="5"/>
    </row>
    <row r="370" spans="1:16" x14ac:dyDescent="0.25">
      <c r="A370" s="59"/>
      <c r="B370" s="103"/>
      <c r="C370" s="61" t="s">
        <v>40</v>
      </c>
      <c r="D370" s="61"/>
      <c r="E370" s="61"/>
      <c r="F370" s="56"/>
      <c r="G370" s="66">
        <f>SUM(G367:G369)</f>
        <v>9</v>
      </c>
      <c r="H370" s="66">
        <f>SUM(H367:H369)</f>
        <v>11.5</v>
      </c>
      <c r="I370" s="66">
        <f>SUM(I367:I369)</f>
        <v>52.6</v>
      </c>
      <c r="J370" s="66">
        <f>SUM(J367:J369)</f>
        <v>352.5</v>
      </c>
      <c r="K370" s="58"/>
      <c r="M370" s="5"/>
      <c r="N370" s="5"/>
      <c r="O370" s="5"/>
      <c r="P370" s="5"/>
    </row>
    <row r="371" spans="1:16" x14ac:dyDescent="0.25">
      <c r="A371" s="59"/>
      <c r="B371" s="79"/>
      <c r="C371" s="91"/>
      <c r="D371" s="92"/>
      <c r="E371" s="92"/>
      <c r="F371" s="217"/>
      <c r="G371" s="57"/>
      <c r="H371" s="57"/>
      <c r="I371" s="57"/>
      <c r="J371" s="57"/>
      <c r="K371" s="58"/>
      <c r="M371" s="5"/>
      <c r="N371" s="5"/>
      <c r="O371" s="5"/>
      <c r="P371" s="5"/>
    </row>
    <row r="372" spans="1:16" x14ac:dyDescent="0.25">
      <c r="A372" s="71" t="s">
        <v>41</v>
      </c>
      <c r="B372" s="76"/>
      <c r="C372" s="83" t="s">
        <v>218</v>
      </c>
      <c r="D372" s="147"/>
      <c r="E372" s="147"/>
      <c r="F372" s="148"/>
      <c r="G372" s="57">
        <v>0.8</v>
      </c>
      <c r="H372" s="57">
        <v>0.8</v>
      </c>
      <c r="I372" s="57">
        <v>19.600000000000001</v>
      </c>
      <c r="J372" s="57">
        <v>85.4</v>
      </c>
      <c r="K372" s="58"/>
      <c r="M372" s="5"/>
      <c r="N372" s="5"/>
      <c r="O372" s="5"/>
      <c r="P372" s="5"/>
    </row>
    <row r="373" spans="1:16" x14ac:dyDescent="0.25">
      <c r="A373" s="71"/>
      <c r="B373" s="76"/>
      <c r="C373" s="162"/>
      <c r="D373" s="162"/>
      <c r="E373" s="162"/>
      <c r="F373" s="56"/>
      <c r="G373" s="66">
        <f>SUM(G372:G372)</f>
        <v>0.8</v>
      </c>
      <c r="H373" s="66">
        <f>SUM(H372:H372)</f>
        <v>0.8</v>
      </c>
      <c r="I373" s="66">
        <f>SUM(I372:I372)</f>
        <v>19.600000000000001</v>
      </c>
      <c r="J373" s="66">
        <f>SUM(J372:J372)</f>
        <v>85.4</v>
      </c>
      <c r="K373" s="58"/>
      <c r="M373" s="5"/>
      <c r="N373" s="5"/>
      <c r="O373" s="5"/>
      <c r="P373" s="5"/>
    </row>
    <row r="374" spans="1:16" x14ac:dyDescent="0.25">
      <c r="A374" s="41"/>
      <c r="B374" s="41"/>
      <c r="C374" s="162"/>
      <c r="D374" s="162"/>
      <c r="E374" s="162"/>
      <c r="F374" s="56"/>
      <c r="G374" s="57"/>
      <c r="H374" s="57"/>
      <c r="I374" s="57"/>
      <c r="J374" s="57"/>
      <c r="K374" s="58"/>
      <c r="M374" s="5"/>
      <c r="N374" s="5" t="s">
        <v>115</v>
      </c>
      <c r="O374" s="5"/>
      <c r="P374" s="5"/>
    </row>
    <row r="375" spans="1:16" ht="24.75" customHeight="1" x14ac:dyDescent="0.25">
      <c r="A375" s="59" t="s">
        <v>75</v>
      </c>
      <c r="B375" s="95" t="s">
        <v>47</v>
      </c>
      <c r="C375" s="53" t="s">
        <v>76</v>
      </c>
      <c r="D375" s="54"/>
      <c r="E375" s="55"/>
      <c r="F375" s="56">
        <v>60</v>
      </c>
      <c r="G375" s="57">
        <v>0.8</v>
      </c>
      <c r="H375" s="57">
        <v>5.9</v>
      </c>
      <c r="I375" s="57">
        <v>4.4000000000000004</v>
      </c>
      <c r="J375" s="57">
        <v>73</v>
      </c>
      <c r="K375" s="58"/>
      <c r="M375" s="5"/>
      <c r="N375" s="5"/>
      <c r="O375" s="5"/>
      <c r="P375" s="5"/>
    </row>
    <row r="376" spans="1:16" x14ac:dyDescent="0.25">
      <c r="A376" s="59" t="s">
        <v>219</v>
      </c>
      <c r="B376" s="96"/>
      <c r="C376" s="232" t="s">
        <v>220</v>
      </c>
      <c r="D376" s="233"/>
      <c r="E376" s="234"/>
      <c r="F376" s="56">
        <v>180</v>
      </c>
      <c r="G376" s="57">
        <v>4.0999999999999996</v>
      </c>
      <c r="H376" s="57">
        <v>4.2</v>
      </c>
      <c r="I376" s="57">
        <v>9.5</v>
      </c>
      <c r="J376" s="57">
        <v>94.5</v>
      </c>
      <c r="K376" s="58"/>
      <c r="M376" s="5"/>
      <c r="N376" s="5"/>
      <c r="O376" s="5"/>
      <c r="P376" s="5"/>
    </row>
    <row r="377" spans="1:16" x14ac:dyDescent="0.25">
      <c r="A377" s="57" t="s">
        <v>113</v>
      </c>
      <c r="B377" s="96"/>
      <c r="C377" s="83" t="s">
        <v>221</v>
      </c>
      <c r="D377" s="84"/>
      <c r="E377" s="85"/>
      <c r="F377" s="56">
        <v>70</v>
      </c>
      <c r="G377" s="57">
        <v>7.3</v>
      </c>
      <c r="H377" s="57">
        <v>1.8</v>
      </c>
      <c r="I377" s="57">
        <v>3.3</v>
      </c>
      <c r="J377" s="57">
        <v>59.5</v>
      </c>
      <c r="K377" s="58"/>
      <c r="M377" s="5"/>
      <c r="N377" s="5"/>
      <c r="O377" s="5"/>
      <c r="P377" s="5"/>
    </row>
    <row r="378" spans="1:16" x14ac:dyDescent="0.25">
      <c r="A378" s="59" t="s">
        <v>158</v>
      </c>
      <c r="B378" s="96"/>
      <c r="C378" s="214" t="s">
        <v>159</v>
      </c>
      <c r="D378" s="214"/>
      <c r="E378" s="214"/>
      <c r="F378" s="56">
        <v>150</v>
      </c>
      <c r="G378" s="56">
        <v>3.6</v>
      </c>
      <c r="H378" s="56">
        <v>3.4</v>
      </c>
      <c r="I378" s="56">
        <v>36.9</v>
      </c>
      <c r="J378" s="56">
        <v>196.5</v>
      </c>
      <c r="K378" s="58"/>
      <c r="M378" s="5"/>
      <c r="N378" s="5"/>
      <c r="O378" s="5"/>
      <c r="P378" s="5"/>
    </row>
    <row r="379" spans="1:16" x14ac:dyDescent="0.25">
      <c r="A379" s="59" t="s">
        <v>53</v>
      </c>
      <c r="B379" s="96"/>
      <c r="C379" s="41" t="s">
        <v>54</v>
      </c>
      <c r="D379" s="41"/>
      <c r="E379" s="41"/>
      <c r="F379" s="46">
        <v>200</v>
      </c>
      <c r="G379" s="57">
        <v>0.5</v>
      </c>
      <c r="H379" s="57">
        <v>0</v>
      </c>
      <c r="I379" s="57">
        <v>18.3</v>
      </c>
      <c r="J379" s="57">
        <v>72</v>
      </c>
      <c r="K379" s="58"/>
      <c r="M379" s="5"/>
      <c r="N379" s="5"/>
      <c r="O379" s="5"/>
      <c r="P379" s="5"/>
    </row>
    <row r="380" spans="1:16" x14ac:dyDescent="0.25">
      <c r="A380" s="59"/>
      <c r="B380" s="96"/>
      <c r="C380" s="41" t="s">
        <v>55</v>
      </c>
      <c r="D380" s="41"/>
      <c r="E380" s="41"/>
      <c r="F380" s="46">
        <v>30</v>
      </c>
      <c r="G380" s="57">
        <v>2</v>
      </c>
      <c r="H380" s="57">
        <v>0.21</v>
      </c>
      <c r="I380" s="57">
        <v>14.6</v>
      </c>
      <c r="J380" s="57">
        <v>69.900000000000006</v>
      </c>
      <c r="K380" s="58"/>
      <c r="M380" s="120"/>
      <c r="N380" s="120"/>
      <c r="O380" s="120"/>
      <c r="P380" s="120"/>
    </row>
    <row r="381" spans="1:16" x14ac:dyDescent="0.25">
      <c r="A381" s="59"/>
      <c r="B381" s="96"/>
      <c r="C381" s="83" t="s">
        <v>56</v>
      </c>
      <c r="D381" s="84"/>
      <c r="E381" s="85"/>
      <c r="F381" s="46">
        <v>38</v>
      </c>
      <c r="G381" s="57">
        <v>2.5</v>
      </c>
      <c r="H381" s="57">
        <v>0.42</v>
      </c>
      <c r="I381" s="57">
        <v>12.7</v>
      </c>
      <c r="J381" s="57">
        <v>66</v>
      </c>
      <c r="K381" s="58"/>
      <c r="M381" s="5"/>
      <c r="N381" s="5"/>
      <c r="O381" s="5"/>
      <c r="P381" s="5"/>
    </row>
    <row r="382" spans="1:16" x14ac:dyDescent="0.25">
      <c r="A382" s="59"/>
      <c r="B382" s="103"/>
      <c r="C382" s="61" t="s">
        <v>95</v>
      </c>
      <c r="D382" s="61"/>
      <c r="E382" s="61"/>
      <c r="F382" s="56"/>
      <c r="G382" s="66">
        <f>SUM(G375:G381)</f>
        <v>20.799999999999997</v>
      </c>
      <c r="H382" s="66">
        <f t="shared" ref="H382:J382" si="19">SUM(H375:H381)</f>
        <v>15.930000000000003</v>
      </c>
      <c r="I382" s="66">
        <f t="shared" si="19"/>
        <v>99.699999999999989</v>
      </c>
      <c r="J382" s="66">
        <f t="shared" si="19"/>
        <v>631.4</v>
      </c>
      <c r="K382" s="58"/>
      <c r="M382" s="5"/>
      <c r="N382" s="5"/>
      <c r="O382" s="5"/>
      <c r="P382" s="5"/>
    </row>
    <row r="383" spans="1:16" x14ac:dyDescent="0.25">
      <c r="A383" s="59"/>
      <c r="B383" s="79"/>
      <c r="C383" s="43"/>
      <c r="D383" s="44"/>
      <c r="E383" s="45"/>
      <c r="F383" s="56"/>
      <c r="G383" s="57"/>
      <c r="H383" s="57"/>
      <c r="I383" s="57"/>
      <c r="J383" s="57"/>
      <c r="K383" s="58"/>
      <c r="M383" s="5"/>
      <c r="N383" s="5"/>
      <c r="O383" s="5"/>
      <c r="P383" s="5"/>
    </row>
    <row r="384" spans="1:16" ht="19.149999999999999" customHeight="1" x14ac:dyDescent="0.25">
      <c r="A384" s="71" t="s">
        <v>84</v>
      </c>
      <c r="B384" s="95" t="s">
        <v>58</v>
      </c>
      <c r="C384" s="41" t="s">
        <v>161</v>
      </c>
      <c r="D384" s="41"/>
      <c r="E384" s="41"/>
      <c r="F384" s="56">
        <v>200</v>
      </c>
      <c r="G384" s="57">
        <v>5.7720000000000011</v>
      </c>
      <c r="H384" s="57">
        <v>6.4380000000000006</v>
      </c>
      <c r="I384" s="57">
        <v>7.9920000000000009</v>
      </c>
      <c r="J384" s="57">
        <v>116.55000000000001</v>
      </c>
      <c r="K384" s="235"/>
      <c r="M384" s="5"/>
      <c r="N384" s="5"/>
      <c r="O384" s="5"/>
      <c r="P384" s="5"/>
    </row>
    <row r="385" spans="1:16" x14ac:dyDescent="0.25">
      <c r="A385" s="59" t="s">
        <v>86</v>
      </c>
      <c r="B385" s="96"/>
      <c r="C385" s="83" t="s">
        <v>87</v>
      </c>
      <c r="D385" s="84"/>
      <c r="E385" s="85"/>
      <c r="F385" s="56">
        <v>50</v>
      </c>
      <c r="G385" s="57">
        <v>4.2</v>
      </c>
      <c r="H385" s="57">
        <v>6.4</v>
      </c>
      <c r="I385" s="57">
        <v>23.5</v>
      </c>
      <c r="J385" s="57">
        <v>171</v>
      </c>
      <c r="K385" s="58"/>
      <c r="M385" s="5"/>
      <c r="N385" s="5"/>
      <c r="O385" s="5"/>
      <c r="P385" s="5"/>
    </row>
    <row r="386" spans="1:16" x14ac:dyDescent="0.25">
      <c r="A386" s="59"/>
      <c r="B386" s="103"/>
      <c r="C386" s="61" t="s">
        <v>40</v>
      </c>
      <c r="D386" s="61"/>
      <c r="E386" s="61"/>
      <c r="F386" s="56"/>
      <c r="G386" s="66">
        <f>SUM(G384:G385)</f>
        <v>9.9720000000000013</v>
      </c>
      <c r="H386" s="66">
        <f t="shared" ref="H386:J386" si="20">SUM(H384:H385)</f>
        <v>12.838000000000001</v>
      </c>
      <c r="I386" s="66">
        <f t="shared" si="20"/>
        <v>31.492000000000001</v>
      </c>
      <c r="J386" s="66">
        <f t="shared" si="20"/>
        <v>287.55</v>
      </c>
      <c r="K386" s="58"/>
      <c r="M386" s="5"/>
      <c r="N386" s="5"/>
      <c r="O386" s="5"/>
      <c r="P386" s="5"/>
    </row>
    <row r="387" spans="1:16" x14ac:dyDescent="0.25">
      <c r="A387" s="59"/>
      <c r="B387" s="59"/>
      <c r="C387" s="104" t="s">
        <v>61</v>
      </c>
      <c r="D387" s="104"/>
      <c r="E387" s="104"/>
      <c r="F387" s="56"/>
      <c r="G387" s="66">
        <f>G370+G373+G382+G386</f>
        <v>40.572000000000003</v>
      </c>
      <c r="H387" s="66">
        <f>H370+H373+H382+H386</f>
        <v>41.068000000000005</v>
      </c>
      <c r="I387" s="66">
        <f>I370+I373+I382+I386</f>
        <v>203.39199999999997</v>
      </c>
      <c r="J387" s="66">
        <f>J370+J373+J382+J386</f>
        <v>1356.85</v>
      </c>
      <c r="K387" s="58"/>
      <c r="M387" s="5"/>
      <c r="N387" s="5"/>
      <c r="O387" s="5"/>
      <c r="P387" s="5"/>
    </row>
    <row r="388" spans="1:16" x14ac:dyDescent="0.25">
      <c r="A388" s="59"/>
      <c r="B388" s="59"/>
      <c r="C388" s="104" t="s">
        <v>63</v>
      </c>
      <c r="D388" s="61"/>
      <c r="E388" s="61"/>
      <c r="F388" s="56"/>
      <c r="G388" s="66"/>
      <c r="H388" s="66"/>
      <c r="I388" s="66"/>
      <c r="J388" s="66">
        <v>75.3</v>
      </c>
      <c r="K388" s="58"/>
      <c r="M388" s="5"/>
      <c r="N388" s="5"/>
      <c r="O388" s="5"/>
      <c r="P388" s="5"/>
    </row>
    <row r="389" spans="1:16" ht="15" customHeight="1" x14ac:dyDescent="0.25">
      <c r="A389" s="15" t="s">
        <v>14</v>
      </c>
      <c r="B389" s="16" t="s">
        <v>15</v>
      </c>
      <c r="C389" s="17" t="s">
        <v>16</v>
      </c>
      <c r="D389" s="18"/>
      <c r="E389" s="19"/>
      <c r="F389" s="20" t="s">
        <v>17</v>
      </c>
      <c r="G389" s="21" t="s">
        <v>18</v>
      </c>
      <c r="H389" s="21"/>
      <c r="I389" s="21"/>
      <c r="J389" s="21"/>
      <c r="K389" s="58"/>
      <c r="M389" s="5"/>
      <c r="N389" s="5"/>
      <c r="O389" s="5"/>
      <c r="P389" s="5"/>
    </row>
    <row r="390" spans="1:16" ht="15" customHeight="1" x14ac:dyDescent="0.25">
      <c r="A390" s="23"/>
      <c r="B390" s="24"/>
      <c r="C390" s="25"/>
      <c r="D390" s="26"/>
      <c r="E390" s="27"/>
      <c r="F390" s="28"/>
      <c r="G390" s="29" t="s">
        <v>20</v>
      </c>
      <c r="H390" s="29" t="s">
        <v>21</v>
      </c>
      <c r="I390" s="29" t="s">
        <v>22</v>
      </c>
      <c r="J390" s="30" t="s">
        <v>23</v>
      </c>
      <c r="K390" s="58"/>
      <c r="M390" s="5"/>
      <c r="N390" s="5"/>
      <c r="O390" s="5"/>
      <c r="P390" s="5"/>
    </row>
    <row r="391" spans="1:16" ht="15" customHeight="1" x14ac:dyDescent="0.25">
      <c r="A391" s="23"/>
      <c r="B391" s="24"/>
      <c r="C391" s="25"/>
      <c r="D391" s="26"/>
      <c r="E391" s="27"/>
      <c r="F391" s="28"/>
      <c r="G391" s="29"/>
      <c r="H391" s="29"/>
      <c r="I391" s="29"/>
      <c r="J391" s="30"/>
      <c r="K391" s="58"/>
      <c r="M391" s="5"/>
      <c r="N391" s="5"/>
      <c r="O391" s="5"/>
      <c r="P391" s="5"/>
    </row>
    <row r="392" spans="1:16" ht="15" customHeight="1" x14ac:dyDescent="0.25">
      <c r="A392" s="32"/>
      <c r="B392" s="33"/>
      <c r="C392" s="34"/>
      <c r="D392" s="35"/>
      <c r="E392" s="36"/>
      <c r="F392" s="37"/>
      <c r="G392" s="29"/>
      <c r="H392" s="29"/>
      <c r="I392" s="29"/>
      <c r="J392" s="30"/>
      <c r="K392" s="58"/>
      <c r="M392" s="5"/>
      <c r="N392" s="5"/>
      <c r="O392" s="5"/>
      <c r="P392" s="5"/>
    </row>
    <row r="393" spans="1:16" x14ac:dyDescent="0.25">
      <c r="A393" s="222" t="s">
        <v>222</v>
      </c>
      <c r="B393" s="223"/>
      <c r="C393" s="223"/>
      <c r="D393" s="223"/>
      <c r="E393" s="223"/>
      <c r="F393" s="223"/>
      <c r="G393" s="223"/>
      <c r="H393" s="223"/>
      <c r="I393" s="223"/>
      <c r="J393" s="223"/>
      <c r="K393" s="58"/>
      <c r="M393" s="5"/>
      <c r="N393" s="5"/>
      <c r="O393" s="5"/>
      <c r="P393" s="5"/>
    </row>
    <row r="394" spans="1:16" x14ac:dyDescent="0.25">
      <c r="A394" s="41"/>
      <c r="B394" s="42"/>
      <c r="C394" s="116"/>
      <c r="D394" s="117"/>
      <c r="E394" s="118"/>
      <c r="F394" s="56"/>
      <c r="G394" s="57"/>
      <c r="H394" s="57"/>
      <c r="I394" s="57"/>
      <c r="J394" s="57"/>
      <c r="K394" s="58"/>
      <c r="M394" s="5"/>
      <c r="N394" s="5"/>
      <c r="O394" s="5"/>
      <c r="P394" s="5"/>
    </row>
    <row r="395" spans="1:16" x14ac:dyDescent="0.25">
      <c r="A395" s="59" t="s">
        <v>223</v>
      </c>
      <c r="B395" s="95" t="s">
        <v>33</v>
      </c>
      <c r="C395" s="100" t="s">
        <v>224</v>
      </c>
      <c r="D395" s="236"/>
      <c r="E395" s="237"/>
      <c r="F395" s="56">
        <v>180</v>
      </c>
      <c r="G395" s="57">
        <v>5.4</v>
      </c>
      <c r="H395" s="57">
        <v>4.7</v>
      </c>
      <c r="I395" s="57">
        <v>7.6</v>
      </c>
      <c r="J395" s="57">
        <v>175.5</v>
      </c>
      <c r="K395" s="58"/>
      <c r="M395" s="5"/>
      <c r="N395" s="5"/>
      <c r="O395" s="5"/>
      <c r="P395" s="5"/>
    </row>
    <row r="396" spans="1:16" x14ac:dyDescent="0.25">
      <c r="A396" s="59" t="s">
        <v>93</v>
      </c>
      <c r="B396" s="96"/>
      <c r="C396" s="91" t="s">
        <v>124</v>
      </c>
      <c r="D396" s="92"/>
      <c r="E396" s="93"/>
      <c r="F396" s="46">
        <v>180</v>
      </c>
      <c r="G396" s="57">
        <v>1.2</v>
      </c>
      <c r="H396" s="57">
        <v>1.2</v>
      </c>
      <c r="I396" s="57">
        <v>10</v>
      </c>
      <c r="J396" s="57">
        <v>54.9</v>
      </c>
      <c r="K396" s="58"/>
      <c r="M396" s="5"/>
      <c r="N396" s="5"/>
      <c r="O396" s="5"/>
      <c r="P396" s="5"/>
    </row>
    <row r="397" spans="1:16" x14ac:dyDescent="0.25">
      <c r="A397" s="59" t="s">
        <v>37</v>
      </c>
      <c r="B397" s="96"/>
      <c r="C397" s="41" t="s">
        <v>38</v>
      </c>
      <c r="D397" s="41"/>
      <c r="E397" s="41"/>
      <c r="F397" s="64" t="s">
        <v>39</v>
      </c>
      <c r="G397" s="57">
        <v>2.2999999999999998</v>
      </c>
      <c r="H397" s="57">
        <v>5.6</v>
      </c>
      <c r="I397" s="57">
        <v>17.100000000000001</v>
      </c>
      <c r="J397" s="57">
        <v>131.1</v>
      </c>
      <c r="K397" s="58"/>
      <c r="M397" s="5"/>
      <c r="N397" s="5"/>
      <c r="O397" s="5"/>
      <c r="P397" s="5"/>
    </row>
    <row r="398" spans="1:16" x14ac:dyDescent="0.25">
      <c r="A398" s="59"/>
      <c r="B398" s="103"/>
      <c r="C398" s="61" t="s">
        <v>40</v>
      </c>
      <c r="D398" s="61"/>
      <c r="E398" s="61"/>
      <c r="F398" s="56"/>
      <c r="G398" s="66">
        <f>SUM(G395:G397)</f>
        <v>8.9</v>
      </c>
      <c r="H398" s="66">
        <f t="shared" ref="H398:J398" si="21">SUM(H395:H397)</f>
        <v>11.5</v>
      </c>
      <c r="I398" s="66">
        <f t="shared" si="21"/>
        <v>34.700000000000003</v>
      </c>
      <c r="J398" s="66">
        <f t="shared" si="21"/>
        <v>361.5</v>
      </c>
      <c r="K398" s="58"/>
      <c r="M398" s="5"/>
      <c r="N398" s="5"/>
      <c r="O398" s="5"/>
      <c r="P398" s="5"/>
    </row>
    <row r="399" spans="1:16" x14ac:dyDescent="0.25">
      <c r="A399" s="59"/>
      <c r="B399" s="168"/>
      <c r="C399" s="42"/>
      <c r="D399" s="87"/>
      <c r="E399" s="87"/>
      <c r="F399" s="145"/>
      <c r="G399" s="66"/>
      <c r="H399" s="66"/>
      <c r="I399" s="66"/>
      <c r="J399" s="66"/>
      <c r="K399" s="58"/>
      <c r="M399" s="5"/>
      <c r="N399" s="5"/>
      <c r="O399" s="5"/>
      <c r="P399" s="5"/>
    </row>
    <row r="400" spans="1:16" ht="30" customHeight="1" x14ac:dyDescent="0.25">
      <c r="A400" s="71" t="s">
        <v>41</v>
      </c>
      <c r="B400" s="76"/>
      <c r="C400" s="73" t="s">
        <v>128</v>
      </c>
      <c r="D400" s="74"/>
      <c r="E400" s="75"/>
      <c r="F400" s="46">
        <v>200</v>
      </c>
      <c r="G400" s="57">
        <v>0</v>
      </c>
      <c r="H400" s="57">
        <v>0</v>
      </c>
      <c r="I400" s="57">
        <v>18.600000000000001</v>
      </c>
      <c r="J400" s="57">
        <v>74</v>
      </c>
      <c r="K400" s="58"/>
      <c r="M400" s="5"/>
      <c r="N400" s="5"/>
      <c r="O400" s="5"/>
      <c r="P400" s="5"/>
    </row>
    <row r="401" spans="1:16" x14ac:dyDescent="0.25">
      <c r="A401" s="59"/>
      <c r="B401" s="238"/>
      <c r="C401" s="116"/>
      <c r="D401" s="117"/>
      <c r="E401" s="118"/>
      <c r="F401" s="167"/>
      <c r="G401" s="66">
        <f>SUM(G399:G400)</f>
        <v>0</v>
      </c>
      <c r="H401" s="66">
        <f>SUM(H399:H400)</f>
        <v>0</v>
      </c>
      <c r="I401" s="66">
        <f>SUM(I399:I400)</f>
        <v>18.600000000000001</v>
      </c>
      <c r="J401" s="66">
        <f>SUM(J399:J400)</f>
        <v>74</v>
      </c>
      <c r="K401" s="58"/>
      <c r="M401" s="5"/>
      <c r="N401" s="5"/>
      <c r="O401" s="5"/>
      <c r="P401" s="5"/>
    </row>
    <row r="402" spans="1:16" x14ac:dyDescent="0.25">
      <c r="A402" s="59"/>
      <c r="B402" s="238"/>
      <c r="C402" s="153"/>
      <c r="D402" s="153"/>
      <c r="E402" s="153"/>
      <c r="F402" s="56"/>
      <c r="G402" s="57"/>
      <c r="H402" s="57"/>
      <c r="I402" s="57"/>
      <c r="J402" s="57"/>
      <c r="K402" s="58"/>
      <c r="M402" s="5"/>
      <c r="N402" s="5"/>
      <c r="O402" s="5"/>
      <c r="P402" s="5"/>
    </row>
    <row r="403" spans="1:16" ht="42" customHeight="1" x14ac:dyDescent="0.25">
      <c r="A403" s="46" t="s">
        <v>129</v>
      </c>
      <c r="B403" s="239" t="s">
        <v>47</v>
      </c>
      <c r="C403" s="53" t="s">
        <v>225</v>
      </c>
      <c r="D403" s="54"/>
      <c r="E403" s="55"/>
      <c r="F403" s="56">
        <v>60</v>
      </c>
      <c r="G403" s="57">
        <v>0.8</v>
      </c>
      <c r="H403" s="57">
        <v>6</v>
      </c>
      <c r="I403" s="57">
        <v>5.0999999999999996</v>
      </c>
      <c r="J403" s="57">
        <v>78</v>
      </c>
      <c r="K403" s="58"/>
      <c r="M403" s="5"/>
      <c r="N403" s="5"/>
      <c r="O403" s="5"/>
      <c r="P403" s="5"/>
    </row>
    <row r="404" spans="1:16" x14ac:dyDescent="0.25">
      <c r="A404" s="46" t="s">
        <v>226</v>
      </c>
      <c r="B404" s="240"/>
      <c r="C404" s="241" t="s">
        <v>227</v>
      </c>
      <c r="D404" s="242"/>
      <c r="E404" s="243"/>
      <c r="F404" s="56">
        <v>200</v>
      </c>
      <c r="G404" s="56">
        <v>2.7</v>
      </c>
      <c r="H404" s="56">
        <v>4.4000000000000004</v>
      </c>
      <c r="I404" s="56">
        <v>16.3</v>
      </c>
      <c r="J404" s="56">
        <v>117</v>
      </c>
      <c r="K404" s="58"/>
      <c r="M404" s="5"/>
      <c r="N404" s="5"/>
      <c r="O404" s="5"/>
      <c r="P404" s="5"/>
    </row>
    <row r="405" spans="1:16" x14ac:dyDescent="0.25">
      <c r="A405" s="183" t="s">
        <v>133</v>
      </c>
      <c r="B405" s="240"/>
      <c r="C405" s="83" t="s">
        <v>134</v>
      </c>
      <c r="D405" s="84"/>
      <c r="E405" s="84"/>
      <c r="F405" s="46">
        <v>70</v>
      </c>
      <c r="G405" s="57">
        <v>10.8</v>
      </c>
      <c r="H405" s="57">
        <v>8</v>
      </c>
      <c r="I405" s="57">
        <v>11</v>
      </c>
      <c r="J405" s="57">
        <v>160</v>
      </c>
      <c r="K405" s="58"/>
      <c r="M405" s="5"/>
      <c r="N405" s="5"/>
      <c r="O405" s="5"/>
      <c r="P405" s="5"/>
    </row>
    <row r="406" spans="1:16" x14ac:dyDescent="0.25">
      <c r="A406" s="46" t="s">
        <v>135</v>
      </c>
      <c r="B406" s="240"/>
      <c r="C406" s="100" t="s">
        <v>136</v>
      </c>
      <c r="D406" s="101"/>
      <c r="E406" s="102"/>
      <c r="F406" s="56">
        <v>150</v>
      </c>
      <c r="G406" s="57">
        <v>3.5</v>
      </c>
      <c r="H406" s="57">
        <v>3</v>
      </c>
      <c r="I406" s="57">
        <v>13.5</v>
      </c>
      <c r="J406" s="57">
        <v>93.9</v>
      </c>
      <c r="K406" s="58"/>
      <c r="M406" s="5"/>
      <c r="N406" s="5"/>
      <c r="O406" s="5"/>
      <c r="P406" s="5"/>
    </row>
    <row r="407" spans="1:16" x14ac:dyDescent="0.25">
      <c r="A407" s="46" t="s">
        <v>53</v>
      </c>
      <c r="B407" s="240"/>
      <c r="C407" s="41" t="s">
        <v>54</v>
      </c>
      <c r="D407" s="41"/>
      <c r="E407" s="41"/>
      <c r="F407" s="46">
        <v>200</v>
      </c>
      <c r="G407" s="57">
        <v>0.5</v>
      </c>
      <c r="H407" s="57">
        <v>0</v>
      </c>
      <c r="I407" s="57">
        <v>18.3</v>
      </c>
      <c r="J407" s="57">
        <v>72</v>
      </c>
      <c r="K407" s="58"/>
      <c r="M407" s="5"/>
      <c r="N407" s="5"/>
      <c r="O407" s="5"/>
      <c r="P407" s="5"/>
    </row>
    <row r="408" spans="1:16" x14ac:dyDescent="0.25">
      <c r="A408" s="46"/>
      <c r="B408" s="240"/>
      <c r="C408" s="214" t="s">
        <v>55</v>
      </c>
      <c r="D408" s="214"/>
      <c r="E408" s="214"/>
      <c r="F408" s="46">
        <v>15</v>
      </c>
      <c r="G408" s="56">
        <v>0.9</v>
      </c>
      <c r="H408" s="56">
        <v>0.1</v>
      </c>
      <c r="I408" s="56">
        <v>6.8</v>
      </c>
      <c r="J408" s="56">
        <v>35</v>
      </c>
      <c r="K408" s="58"/>
      <c r="M408" s="5"/>
      <c r="N408" s="5"/>
      <c r="O408" s="5"/>
      <c r="P408" s="5"/>
    </row>
    <row r="409" spans="1:16" x14ac:dyDescent="0.25">
      <c r="A409" s="46"/>
      <c r="B409" s="240"/>
      <c r="C409" s="241" t="s">
        <v>56</v>
      </c>
      <c r="D409" s="242"/>
      <c r="E409" s="243"/>
      <c r="F409" s="46">
        <v>38</v>
      </c>
      <c r="G409" s="56">
        <v>2.5</v>
      </c>
      <c r="H409" s="56">
        <v>0.42</v>
      </c>
      <c r="I409" s="56">
        <v>12.7</v>
      </c>
      <c r="J409" s="56">
        <v>66</v>
      </c>
      <c r="K409" s="58"/>
      <c r="M409" s="5"/>
      <c r="N409" s="5"/>
      <c r="O409" s="5"/>
      <c r="P409" s="5"/>
    </row>
    <row r="410" spans="1:16" x14ac:dyDescent="0.25">
      <c r="A410" s="46"/>
      <c r="B410" s="244"/>
      <c r="C410" s="214" t="s">
        <v>40</v>
      </c>
      <c r="D410" s="214"/>
      <c r="E410" s="214"/>
      <c r="F410" s="56"/>
      <c r="G410" s="245">
        <f>SUM(G403:G409)</f>
        <v>21.7</v>
      </c>
      <c r="H410" s="245">
        <f>SUM(H403:H409)</f>
        <v>21.92</v>
      </c>
      <c r="I410" s="245">
        <f>SUM(I403:I409)</f>
        <v>83.7</v>
      </c>
      <c r="J410" s="245">
        <f>SUM(J403:J409)</f>
        <v>621.9</v>
      </c>
      <c r="K410" s="58"/>
      <c r="M410" s="5"/>
      <c r="N410" s="5"/>
      <c r="O410" s="5"/>
      <c r="P410" s="5"/>
    </row>
    <row r="411" spans="1:16" x14ac:dyDescent="0.25">
      <c r="A411" s="59"/>
      <c r="B411" s="79"/>
      <c r="C411" s="43"/>
      <c r="D411" s="44"/>
      <c r="E411" s="45"/>
      <c r="F411" s="56"/>
      <c r="G411" s="57"/>
      <c r="H411" s="57"/>
      <c r="I411" s="57"/>
      <c r="J411" s="57"/>
      <c r="K411" s="40"/>
      <c r="M411" s="5"/>
      <c r="N411" s="5"/>
      <c r="O411" s="5"/>
      <c r="P411" s="5"/>
    </row>
    <row r="412" spans="1:16" x14ac:dyDescent="0.25">
      <c r="A412" s="71" t="s">
        <v>57</v>
      </c>
      <c r="B412" s="95" t="s">
        <v>58</v>
      </c>
      <c r="C412" s="91" t="s">
        <v>59</v>
      </c>
      <c r="D412" s="92"/>
      <c r="E412" s="93"/>
      <c r="F412" s="56">
        <v>200</v>
      </c>
      <c r="G412" s="57">
        <v>5.8</v>
      </c>
      <c r="H412" s="57">
        <v>5.9</v>
      </c>
      <c r="I412" s="57">
        <v>9</v>
      </c>
      <c r="J412" s="57">
        <v>111</v>
      </c>
      <c r="K412" s="58"/>
      <c r="M412" s="5"/>
      <c r="N412" s="5"/>
      <c r="O412" s="5"/>
      <c r="P412" s="5"/>
    </row>
    <row r="413" spans="1:16" ht="19.149999999999999" customHeight="1" x14ac:dyDescent="0.25">
      <c r="A413" s="46" t="s">
        <v>115</v>
      </c>
      <c r="B413" s="96"/>
      <c r="C413" s="100" t="s">
        <v>228</v>
      </c>
      <c r="D413" s="101"/>
      <c r="E413" s="102"/>
      <c r="F413" s="56">
        <v>50</v>
      </c>
      <c r="G413" s="57">
        <v>2.5</v>
      </c>
      <c r="H413" s="57">
        <v>4.5999999999999996</v>
      </c>
      <c r="I413" s="57">
        <v>29.2</v>
      </c>
      <c r="J413" s="57">
        <v>176</v>
      </c>
      <c r="K413" s="58"/>
      <c r="M413" s="5"/>
      <c r="N413" s="5"/>
      <c r="O413" s="5"/>
      <c r="P413" s="5"/>
    </row>
    <row r="414" spans="1:16" x14ac:dyDescent="0.25">
      <c r="A414" s="59"/>
      <c r="B414" s="103"/>
      <c r="C414" s="61" t="s">
        <v>40</v>
      </c>
      <c r="D414" s="61"/>
      <c r="E414" s="61"/>
      <c r="F414" s="56"/>
      <c r="G414" s="66">
        <f>SUM(G412:G413)</f>
        <v>8.3000000000000007</v>
      </c>
      <c r="H414" s="66">
        <f t="shared" ref="H414:J414" si="22">SUM(H412:H413)</f>
        <v>10.5</v>
      </c>
      <c r="I414" s="66">
        <f t="shared" si="22"/>
        <v>38.200000000000003</v>
      </c>
      <c r="J414" s="66">
        <f t="shared" si="22"/>
        <v>287</v>
      </c>
      <c r="K414" s="58"/>
      <c r="M414" s="5"/>
      <c r="N414" s="5"/>
      <c r="O414" s="5"/>
      <c r="P414" s="5"/>
    </row>
    <row r="415" spans="1:16" x14ac:dyDescent="0.25">
      <c r="A415" s="59"/>
      <c r="B415" s="59"/>
      <c r="C415" s="104" t="s">
        <v>61</v>
      </c>
      <c r="D415" s="104"/>
      <c r="E415" s="104"/>
      <c r="F415" s="56"/>
      <c r="G415" s="66">
        <f>G398+G401+G410+G414</f>
        <v>38.900000000000006</v>
      </c>
      <c r="H415" s="66">
        <f>H398+H401+H410+H414</f>
        <v>43.92</v>
      </c>
      <c r="I415" s="66">
        <f>I398+I401+I410+I414</f>
        <v>175.2</v>
      </c>
      <c r="J415" s="66">
        <f>J398+J401+J410+J414</f>
        <v>1344.4</v>
      </c>
      <c r="K415" s="58"/>
      <c r="M415" s="5"/>
      <c r="N415" s="5"/>
      <c r="O415" s="5"/>
      <c r="P415" s="5"/>
    </row>
    <row r="416" spans="1:16" x14ac:dyDescent="0.25">
      <c r="A416" s="59"/>
      <c r="B416" s="59"/>
      <c r="C416" s="104" t="s">
        <v>63</v>
      </c>
      <c r="D416" s="61"/>
      <c r="E416" s="61"/>
      <c r="F416" s="56"/>
      <c r="G416" s="66"/>
      <c r="H416" s="66"/>
      <c r="I416" s="66"/>
      <c r="J416" s="66">
        <v>74.599999999999994</v>
      </c>
      <c r="K416" s="58"/>
      <c r="M416" s="5"/>
      <c r="N416" s="5"/>
      <c r="O416" s="5"/>
      <c r="P416" s="5"/>
    </row>
    <row r="417" spans="1:16" ht="15" customHeight="1" x14ac:dyDescent="0.25">
      <c r="A417" s="15" t="s">
        <v>14</v>
      </c>
      <c r="B417" s="16" t="s">
        <v>15</v>
      </c>
      <c r="C417" s="17" t="s">
        <v>16</v>
      </c>
      <c r="D417" s="18"/>
      <c r="E417" s="19"/>
      <c r="F417" s="20" t="s">
        <v>17</v>
      </c>
      <c r="G417" s="21" t="s">
        <v>18</v>
      </c>
      <c r="H417" s="21"/>
      <c r="I417" s="21"/>
      <c r="J417" s="21"/>
      <c r="K417" s="58"/>
      <c r="M417" s="5"/>
      <c r="N417" s="5"/>
      <c r="O417" s="5"/>
      <c r="P417" s="5"/>
    </row>
    <row r="418" spans="1:16" ht="15" customHeight="1" x14ac:dyDescent="0.25">
      <c r="A418" s="23"/>
      <c r="B418" s="24"/>
      <c r="C418" s="25"/>
      <c r="D418" s="26"/>
      <c r="E418" s="27"/>
      <c r="F418" s="28"/>
      <c r="G418" s="29" t="s">
        <v>20</v>
      </c>
      <c r="H418" s="29" t="s">
        <v>21</v>
      </c>
      <c r="I418" s="29" t="s">
        <v>22</v>
      </c>
      <c r="J418" s="30" t="s">
        <v>23</v>
      </c>
      <c r="K418" s="58"/>
      <c r="M418" s="5"/>
      <c r="N418" s="5"/>
      <c r="O418" s="5"/>
      <c r="P418" s="5"/>
    </row>
    <row r="419" spans="1:16" ht="15" customHeight="1" x14ac:dyDescent="0.25">
      <c r="A419" s="23"/>
      <c r="B419" s="24"/>
      <c r="C419" s="25"/>
      <c r="D419" s="26"/>
      <c r="E419" s="27"/>
      <c r="F419" s="28"/>
      <c r="G419" s="29"/>
      <c r="H419" s="29"/>
      <c r="I419" s="29"/>
      <c r="J419" s="30"/>
      <c r="K419" s="22"/>
      <c r="M419" s="5"/>
      <c r="N419" s="5"/>
      <c r="O419" s="5"/>
      <c r="P419" s="5"/>
    </row>
    <row r="420" spans="1:16" ht="15.75" customHeight="1" x14ac:dyDescent="0.25">
      <c r="A420" s="32"/>
      <c r="B420" s="33"/>
      <c r="C420" s="34"/>
      <c r="D420" s="35"/>
      <c r="E420" s="36"/>
      <c r="F420" s="37"/>
      <c r="G420" s="29"/>
      <c r="H420" s="29"/>
      <c r="I420" s="29"/>
      <c r="J420" s="30"/>
      <c r="K420" s="22"/>
      <c r="M420" s="5"/>
      <c r="N420" s="5"/>
      <c r="O420" s="5"/>
      <c r="P420" s="5"/>
    </row>
    <row r="421" spans="1:16" x14ac:dyDescent="0.25">
      <c r="A421" s="246"/>
      <c r="B421" s="215"/>
      <c r="C421" s="222" t="s">
        <v>229</v>
      </c>
      <c r="D421" s="223"/>
      <c r="E421" s="223"/>
      <c r="F421" s="223"/>
      <c r="G421" s="223"/>
      <c r="H421" s="223"/>
      <c r="I421" s="223"/>
      <c r="J421" s="223"/>
      <c r="K421" s="58"/>
      <c r="M421" s="5"/>
      <c r="N421" s="5"/>
      <c r="O421" s="5"/>
      <c r="P421" s="5"/>
    </row>
    <row r="422" spans="1:16" x14ac:dyDescent="0.25">
      <c r="A422" s="59"/>
      <c r="B422" s="79"/>
      <c r="C422" s="247"/>
      <c r="D422" s="248"/>
      <c r="E422" s="249"/>
      <c r="F422" s="140"/>
      <c r="G422" s="57"/>
      <c r="H422" s="57"/>
      <c r="I422" s="57"/>
      <c r="J422" s="57"/>
      <c r="K422" s="58"/>
      <c r="M422" s="5"/>
      <c r="N422" s="5"/>
      <c r="O422" s="5"/>
      <c r="P422" s="5"/>
    </row>
    <row r="423" spans="1:16" ht="25.9" customHeight="1" x14ac:dyDescent="0.25">
      <c r="A423" s="59" t="s">
        <v>230</v>
      </c>
      <c r="B423" s="95" t="s">
        <v>33</v>
      </c>
      <c r="C423" s="73" t="s">
        <v>231</v>
      </c>
      <c r="D423" s="74"/>
      <c r="E423" s="75"/>
      <c r="F423" s="46">
        <v>190</v>
      </c>
      <c r="G423" s="57">
        <v>4.7</v>
      </c>
      <c r="H423" s="57">
        <v>5.6</v>
      </c>
      <c r="I423" s="57">
        <v>23.3</v>
      </c>
      <c r="J423" s="57">
        <v>163.4</v>
      </c>
      <c r="K423" s="58"/>
      <c r="L423" s="5"/>
      <c r="M423" s="5"/>
      <c r="N423" s="5"/>
      <c r="O423" s="5"/>
      <c r="P423" s="5"/>
    </row>
    <row r="424" spans="1:16" x14ac:dyDescent="0.25">
      <c r="A424" s="59" t="s">
        <v>93</v>
      </c>
      <c r="B424" s="96"/>
      <c r="C424" s="91" t="s">
        <v>124</v>
      </c>
      <c r="D424" s="92"/>
      <c r="E424" s="93"/>
      <c r="F424" s="46">
        <v>180</v>
      </c>
      <c r="G424" s="57">
        <v>1.2</v>
      </c>
      <c r="H424" s="57">
        <v>1.2</v>
      </c>
      <c r="I424" s="57">
        <v>10</v>
      </c>
      <c r="J424" s="57">
        <v>54.9</v>
      </c>
      <c r="K424" s="58"/>
      <c r="M424" s="120"/>
      <c r="N424" s="120"/>
      <c r="O424" s="120"/>
      <c r="P424" s="120"/>
    </row>
    <row r="425" spans="1:16" x14ac:dyDescent="0.25">
      <c r="A425" s="59" t="s">
        <v>37</v>
      </c>
      <c r="B425" s="96"/>
      <c r="C425" s="83" t="s">
        <v>38</v>
      </c>
      <c r="D425" s="84"/>
      <c r="E425" s="85"/>
      <c r="F425" s="64" t="s">
        <v>39</v>
      </c>
      <c r="G425" s="57">
        <v>2.2999999999999998</v>
      </c>
      <c r="H425" s="57">
        <v>5.6</v>
      </c>
      <c r="I425" s="57">
        <v>17.100000000000001</v>
      </c>
      <c r="J425" s="57">
        <v>131.1</v>
      </c>
      <c r="K425" s="58"/>
      <c r="M425" s="5"/>
      <c r="N425" s="5"/>
      <c r="O425" s="5"/>
      <c r="P425" s="5"/>
    </row>
    <row r="426" spans="1:16" x14ac:dyDescent="0.25">
      <c r="A426" s="59"/>
      <c r="B426" s="103"/>
      <c r="C426" s="91" t="s">
        <v>40</v>
      </c>
      <c r="D426" s="92"/>
      <c r="E426" s="93"/>
      <c r="F426" s="203"/>
      <c r="G426" s="66">
        <f>SUM(G423:G425)</f>
        <v>8.1999999999999993</v>
      </c>
      <c r="H426" s="66">
        <f>SUM(H423:H425)</f>
        <v>12.399999999999999</v>
      </c>
      <c r="I426" s="66">
        <f>SUM(I423:I425)</f>
        <v>50.4</v>
      </c>
      <c r="J426" s="66">
        <f>SUM(J423:J425)</f>
        <v>349.4</v>
      </c>
      <c r="K426" s="58"/>
      <c r="M426" s="5"/>
      <c r="N426" s="5"/>
      <c r="O426" s="5"/>
      <c r="P426" s="5"/>
    </row>
    <row r="427" spans="1:16" x14ac:dyDescent="0.25">
      <c r="A427" s="59"/>
      <c r="B427" s="168"/>
      <c r="C427" s="97"/>
      <c r="D427" s="98"/>
      <c r="E427" s="98"/>
      <c r="F427" s="203"/>
      <c r="G427" s="57"/>
      <c r="H427" s="57"/>
      <c r="I427" s="57"/>
      <c r="J427" s="57"/>
      <c r="K427" s="58"/>
      <c r="M427" s="5"/>
      <c r="N427" s="5"/>
      <c r="O427" s="5"/>
      <c r="P427" s="5"/>
    </row>
    <row r="428" spans="1:16" ht="27.2" customHeight="1" x14ac:dyDescent="0.25">
      <c r="A428" s="71" t="s">
        <v>41</v>
      </c>
      <c r="B428" s="76"/>
      <c r="C428" s="73" t="s">
        <v>43</v>
      </c>
      <c r="D428" s="74"/>
      <c r="E428" s="75"/>
      <c r="F428" s="46">
        <v>200</v>
      </c>
      <c r="G428" s="57">
        <v>0.2</v>
      </c>
      <c r="H428" s="57">
        <v>0.2</v>
      </c>
      <c r="I428" s="57">
        <v>24</v>
      </c>
      <c r="J428" s="57">
        <v>94</v>
      </c>
      <c r="K428" s="58"/>
      <c r="M428" s="5"/>
      <c r="N428" s="5"/>
      <c r="O428" s="5"/>
      <c r="P428" s="5"/>
    </row>
    <row r="429" spans="1:16" x14ac:dyDescent="0.25">
      <c r="A429" s="41"/>
      <c r="B429" s="212"/>
      <c r="C429" s="162"/>
      <c r="D429" s="162"/>
      <c r="E429" s="162"/>
      <c r="F429" s="56"/>
      <c r="G429" s="66">
        <f>SUM(G427:G428)</f>
        <v>0.2</v>
      </c>
      <c r="H429" s="66">
        <f>SUM(H427:H428)</f>
        <v>0.2</v>
      </c>
      <c r="I429" s="66">
        <f>SUM(I427:I428)</f>
        <v>24</v>
      </c>
      <c r="J429" s="66">
        <f>SUM(J427:J428)</f>
        <v>94</v>
      </c>
      <c r="K429" s="58"/>
      <c r="M429" s="5"/>
      <c r="N429" s="5"/>
      <c r="O429" s="5"/>
      <c r="P429" s="5"/>
    </row>
    <row r="430" spans="1:16" x14ac:dyDescent="0.25">
      <c r="A430" s="41"/>
      <c r="B430" s="212"/>
      <c r="C430" s="171"/>
      <c r="D430" s="172"/>
      <c r="E430" s="173"/>
      <c r="F430" s="46"/>
      <c r="G430" s="41"/>
      <c r="H430" s="41"/>
      <c r="I430" s="41"/>
      <c r="J430" s="41"/>
      <c r="K430" s="58"/>
      <c r="M430" s="5"/>
      <c r="N430" s="5"/>
      <c r="O430" s="5"/>
      <c r="P430" s="5"/>
    </row>
    <row r="431" spans="1:16" x14ac:dyDescent="0.25">
      <c r="A431" s="59" t="s">
        <v>44</v>
      </c>
      <c r="B431" s="95" t="s">
        <v>47</v>
      </c>
      <c r="C431" s="91" t="s">
        <v>45</v>
      </c>
      <c r="D431" s="201"/>
      <c r="E431" s="202"/>
      <c r="F431" s="56">
        <v>50</v>
      </c>
      <c r="G431" s="57">
        <v>3.6</v>
      </c>
      <c r="H431" s="57">
        <v>2.9</v>
      </c>
      <c r="I431" s="57">
        <v>3.1</v>
      </c>
      <c r="J431" s="57">
        <v>52.8</v>
      </c>
      <c r="K431" s="58"/>
      <c r="M431" s="5"/>
      <c r="N431" s="5"/>
      <c r="O431" s="5"/>
      <c r="P431" s="5"/>
    </row>
    <row r="432" spans="1:16" x14ac:dyDescent="0.25">
      <c r="A432" s="59" t="s">
        <v>46</v>
      </c>
      <c r="B432" s="96"/>
      <c r="C432" s="83" t="s">
        <v>48</v>
      </c>
      <c r="D432" s="84"/>
      <c r="E432" s="85"/>
      <c r="F432" s="56">
        <v>200</v>
      </c>
      <c r="G432" s="57">
        <v>1.6</v>
      </c>
      <c r="H432" s="57">
        <v>2.6</v>
      </c>
      <c r="I432" s="57">
        <v>6.6</v>
      </c>
      <c r="J432" s="57">
        <v>56</v>
      </c>
      <c r="K432" s="58"/>
      <c r="M432" s="5"/>
      <c r="N432" s="5"/>
      <c r="O432" s="5"/>
      <c r="P432" s="5"/>
    </row>
    <row r="433" spans="1:16" x14ac:dyDescent="0.25">
      <c r="A433" s="59" t="s">
        <v>198</v>
      </c>
      <c r="B433" s="96"/>
      <c r="C433" s="219" t="s">
        <v>199</v>
      </c>
      <c r="D433" s="220"/>
      <c r="E433" s="221"/>
      <c r="F433" s="56">
        <v>80</v>
      </c>
      <c r="G433" s="57">
        <v>12.8</v>
      </c>
      <c r="H433" s="57">
        <v>12.7</v>
      </c>
      <c r="I433" s="57">
        <v>4.5999999999999996</v>
      </c>
      <c r="J433" s="57">
        <v>184</v>
      </c>
      <c r="K433" s="58"/>
      <c r="M433" s="5"/>
      <c r="N433" s="5"/>
      <c r="O433" s="5"/>
      <c r="P433" s="5"/>
    </row>
    <row r="434" spans="1:16" x14ac:dyDescent="0.25">
      <c r="A434" s="59" t="s">
        <v>51</v>
      </c>
      <c r="B434" s="96"/>
      <c r="C434" s="83" t="s">
        <v>52</v>
      </c>
      <c r="D434" s="84"/>
      <c r="E434" s="85"/>
      <c r="F434" s="56">
        <v>150</v>
      </c>
      <c r="G434" s="57">
        <v>4.5</v>
      </c>
      <c r="H434" s="57">
        <v>4</v>
      </c>
      <c r="I434" s="57">
        <v>19.8</v>
      </c>
      <c r="J434" s="57">
        <v>136.5</v>
      </c>
      <c r="K434" s="58"/>
      <c r="M434" s="5"/>
      <c r="N434" s="5"/>
      <c r="O434" s="5"/>
      <c r="P434" s="5"/>
    </row>
    <row r="435" spans="1:16" x14ac:dyDescent="0.25">
      <c r="A435" s="59" t="s">
        <v>53</v>
      </c>
      <c r="B435" s="96"/>
      <c r="C435" s="41" t="s">
        <v>54</v>
      </c>
      <c r="D435" s="41"/>
      <c r="E435" s="41"/>
      <c r="F435" s="46">
        <v>200</v>
      </c>
      <c r="G435" s="57">
        <v>0.5</v>
      </c>
      <c r="H435" s="57">
        <v>0</v>
      </c>
      <c r="I435" s="57">
        <v>18.3</v>
      </c>
      <c r="J435" s="57">
        <v>72</v>
      </c>
      <c r="K435" s="58"/>
      <c r="M435" s="5"/>
      <c r="N435" s="5"/>
      <c r="O435" s="5"/>
      <c r="P435" s="5"/>
    </row>
    <row r="436" spans="1:16" x14ac:dyDescent="0.25">
      <c r="A436" s="41"/>
      <c r="B436" s="96"/>
      <c r="C436" s="41" t="s">
        <v>55</v>
      </c>
      <c r="D436" s="41"/>
      <c r="E436" s="41"/>
      <c r="F436" s="46">
        <v>30</v>
      </c>
      <c r="G436" s="57">
        <v>2</v>
      </c>
      <c r="H436" s="57">
        <v>0.21</v>
      </c>
      <c r="I436" s="57">
        <v>14.6</v>
      </c>
      <c r="J436" s="57">
        <v>69.900000000000006</v>
      </c>
      <c r="K436" s="58"/>
      <c r="M436" s="5"/>
      <c r="N436" s="5"/>
      <c r="O436" s="5"/>
      <c r="P436" s="5"/>
    </row>
    <row r="437" spans="1:16" x14ac:dyDescent="0.25">
      <c r="A437" s="41"/>
      <c r="B437" s="96"/>
      <c r="C437" s="83" t="s">
        <v>56</v>
      </c>
      <c r="D437" s="84"/>
      <c r="E437" s="85"/>
      <c r="F437" s="46">
        <v>38</v>
      </c>
      <c r="G437" s="57">
        <v>2.5</v>
      </c>
      <c r="H437" s="57">
        <v>0.42</v>
      </c>
      <c r="I437" s="57">
        <v>12.7</v>
      </c>
      <c r="J437" s="57">
        <v>66</v>
      </c>
      <c r="K437" s="58"/>
      <c r="M437" s="5"/>
      <c r="N437" s="5"/>
      <c r="O437" s="5"/>
      <c r="P437" s="5"/>
    </row>
    <row r="438" spans="1:16" x14ac:dyDescent="0.25">
      <c r="A438" s="41"/>
      <c r="B438" s="103"/>
      <c r="C438" s="83" t="s">
        <v>40</v>
      </c>
      <c r="D438" s="84"/>
      <c r="E438" s="85"/>
      <c r="F438" s="46"/>
      <c r="G438" s="66">
        <f>SUM(G431:G437)</f>
        <v>27.5</v>
      </c>
      <c r="H438" s="66">
        <f>SUM(H431:H437)</f>
        <v>22.830000000000002</v>
      </c>
      <c r="I438" s="66">
        <f>SUM(I431:I437)</f>
        <v>79.7</v>
      </c>
      <c r="J438" s="66">
        <f>SUM(J431:J437)</f>
        <v>637.20000000000005</v>
      </c>
      <c r="K438" s="40"/>
      <c r="M438" s="5"/>
      <c r="N438" s="5"/>
      <c r="O438" s="5"/>
      <c r="P438" s="5"/>
    </row>
    <row r="439" spans="1:16" x14ac:dyDescent="0.25">
      <c r="A439" s="59"/>
      <c r="B439" s="79"/>
      <c r="C439" s="43"/>
      <c r="D439" s="44"/>
      <c r="E439" s="45"/>
      <c r="F439" s="56"/>
      <c r="G439" s="57"/>
      <c r="H439" s="57"/>
      <c r="I439" s="57"/>
      <c r="J439" s="57"/>
      <c r="K439" s="58"/>
      <c r="M439" s="5"/>
      <c r="N439" s="5"/>
      <c r="O439" s="5"/>
      <c r="P439" s="5"/>
    </row>
    <row r="440" spans="1:16" x14ac:dyDescent="0.25">
      <c r="A440" s="71" t="s">
        <v>57</v>
      </c>
      <c r="B440" s="95" t="s">
        <v>58</v>
      </c>
      <c r="C440" s="91" t="s">
        <v>59</v>
      </c>
      <c r="D440" s="92"/>
      <c r="E440" s="93"/>
      <c r="F440" s="56">
        <v>200</v>
      </c>
      <c r="G440" s="57">
        <v>5.8</v>
      </c>
      <c r="H440" s="57">
        <v>5.9</v>
      </c>
      <c r="I440" s="57">
        <v>9</v>
      </c>
      <c r="J440" s="57">
        <v>111</v>
      </c>
      <c r="K440" s="58"/>
      <c r="M440" s="5"/>
      <c r="N440" s="5"/>
      <c r="O440" s="5"/>
      <c r="P440" s="5"/>
    </row>
    <row r="441" spans="1:16" x14ac:dyDescent="0.25">
      <c r="A441" s="59"/>
      <c r="B441" s="96"/>
      <c r="C441" s="100" t="s">
        <v>228</v>
      </c>
      <c r="D441" s="101"/>
      <c r="E441" s="102"/>
      <c r="F441" s="56">
        <v>50</v>
      </c>
      <c r="G441" s="57">
        <v>2.5</v>
      </c>
      <c r="H441" s="57">
        <v>4.5999999999999996</v>
      </c>
      <c r="I441" s="57">
        <v>29.2</v>
      </c>
      <c r="J441" s="57">
        <v>176</v>
      </c>
      <c r="K441" s="58"/>
      <c r="M441" s="5"/>
      <c r="N441" s="5"/>
      <c r="O441" s="5"/>
      <c r="P441" s="5"/>
    </row>
    <row r="442" spans="1:16" x14ac:dyDescent="0.25">
      <c r="A442" s="59"/>
      <c r="B442" s="103"/>
      <c r="C442" s="61" t="s">
        <v>40</v>
      </c>
      <c r="D442" s="61"/>
      <c r="E442" s="61"/>
      <c r="F442" s="56"/>
      <c r="G442" s="66">
        <f>SUM(G440:G441)</f>
        <v>8.3000000000000007</v>
      </c>
      <c r="H442" s="66">
        <f>SUM(H440:H441)</f>
        <v>10.5</v>
      </c>
      <c r="I442" s="66">
        <f>SUM(I440:I441)</f>
        <v>38.200000000000003</v>
      </c>
      <c r="J442" s="66">
        <f>SUM(J440:J441)</f>
        <v>287</v>
      </c>
      <c r="K442" s="58"/>
      <c r="M442" s="5"/>
      <c r="N442" s="5"/>
      <c r="O442" s="5"/>
      <c r="P442" s="5"/>
    </row>
    <row r="443" spans="1:16" x14ac:dyDescent="0.25">
      <c r="A443" s="59"/>
      <c r="B443" s="59"/>
      <c r="C443" s="104" t="s">
        <v>61</v>
      </c>
      <c r="D443" s="104"/>
      <c r="E443" s="104"/>
      <c r="F443" s="56"/>
      <c r="G443" s="66">
        <f>G426+G429+G438+G442</f>
        <v>44.2</v>
      </c>
      <c r="H443" s="66">
        <f>H426+H429+H438+H442</f>
        <v>45.93</v>
      </c>
      <c r="I443" s="66">
        <f>I426+I429+I438+I442</f>
        <v>192.3</v>
      </c>
      <c r="J443" s="66">
        <f>J426+J429+J438+J442</f>
        <v>1367.6</v>
      </c>
      <c r="K443" s="58"/>
      <c r="M443" s="5"/>
      <c r="N443" s="5"/>
      <c r="O443" s="5"/>
      <c r="P443" s="5"/>
    </row>
    <row r="444" spans="1:16" x14ac:dyDescent="0.25">
      <c r="A444" s="59"/>
      <c r="B444" s="59"/>
      <c r="C444" s="104" t="s">
        <v>63</v>
      </c>
      <c r="D444" s="61"/>
      <c r="E444" s="61"/>
      <c r="F444" s="56"/>
      <c r="G444" s="66"/>
      <c r="H444" s="66"/>
      <c r="I444" s="66"/>
      <c r="J444" s="66">
        <v>75.900000000000006</v>
      </c>
      <c r="K444" s="58"/>
      <c r="M444" s="5"/>
      <c r="N444" s="5"/>
      <c r="O444" s="5"/>
      <c r="P444" s="5"/>
    </row>
    <row r="445" spans="1:16" ht="15" customHeight="1" x14ac:dyDescent="0.25">
      <c r="A445" s="15" t="s">
        <v>14</v>
      </c>
      <c r="B445" s="16" t="s">
        <v>15</v>
      </c>
      <c r="C445" s="17" t="s">
        <v>16</v>
      </c>
      <c r="D445" s="18"/>
      <c r="E445" s="19"/>
      <c r="F445" s="20" t="s">
        <v>17</v>
      </c>
      <c r="G445" s="21" t="s">
        <v>18</v>
      </c>
      <c r="H445" s="21"/>
      <c r="I445" s="21"/>
      <c r="J445" s="21"/>
      <c r="K445" s="58"/>
      <c r="M445" s="5"/>
      <c r="N445" s="5"/>
      <c r="O445" s="5"/>
      <c r="P445" s="5"/>
    </row>
    <row r="446" spans="1:16" ht="15" customHeight="1" x14ac:dyDescent="0.25">
      <c r="A446" s="23"/>
      <c r="B446" s="24"/>
      <c r="C446" s="25"/>
      <c r="D446" s="26"/>
      <c r="E446" s="27"/>
      <c r="F446" s="28"/>
      <c r="G446" s="29" t="s">
        <v>20</v>
      </c>
      <c r="H446" s="29" t="s">
        <v>21</v>
      </c>
      <c r="I446" s="29" t="s">
        <v>22</v>
      </c>
      <c r="J446" s="30" t="s">
        <v>23</v>
      </c>
      <c r="K446" s="58"/>
      <c r="M446" s="5"/>
      <c r="N446" s="5"/>
      <c r="O446" s="5"/>
      <c r="P446" s="5"/>
    </row>
    <row r="447" spans="1:16" ht="15" customHeight="1" x14ac:dyDescent="0.25">
      <c r="A447" s="23"/>
      <c r="B447" s="24"/>
      <c r="C447" s="25"/>
      <c r="D447" s="26"/>
      <c r="E447" s="27"/>
      <c r="F447" s="28"/>
      <c r="G447" s="29"/>
      <c r="H447" s="29"/>
      <c r="I447" s="29"/>
      <c r="J447" s="30"/>
      <c r="K447" s="58"/>
      <c r="M447" s="5"/>
      <c r="N447" s="5"/>
      <c r="O447" s="5"/>
      <c r="P447" s="5"/>
    </row>
    <row r="448" spans="1:16" ht="15" customHeight="1" x14ac:dyDescent="0.25">
      <c r="A448" s="32"/>
      <c r="B448" s="33"/>
      <c r="C448" s="34"/>
      <c r="D448" s="35"/>
      <c r="E448" s="36"/>
      <c r="F448" s="37"/>
      <c r="G448" s="29"/>
      <c r="H448" s="29"/>
      <c r="I448" s="29"/>
      <c r="J448" s="30"/>
      <c r="K448" s="58"/>
      <c r="M448" s="5"/>
      <c r="N448" s="5"/>
      <c r="O448" s="5"/>
      <c r="P448" s="5"/>
    </row>
    <row r="449" spans="1:16" x14ac:dyDescent="0.25">
      <c r="A449" s="153"/>
      <c r="B449" s="171"/>
      <c r="C449" s="250"/>
      <c r="D449" s="251"/>
      <c r="E449" s="251"/>
      <c r="F449" s="152" t="s">
        <v>232</v>
      </c>
      <c r="G449" s="251"/>
      <c r="H449" s="251"/>
      <c r="I449" s="251"/>
      <c r="J449" s="251"/>
      <c r="K449" s="58"/>
      <c r="M449" s="5"/>
      <c r="N449" s="5"/>
      <c r="O449" s="5"/>
      <c r="P449" s="5"/>
    </row>
    <row r="450" spans="1:16" x14ac:dyDescent="0.25">
      <c r="A450" s="59"/>
      <c r="B450" s="79"/>
      <c r="C450" s="116"/>
      <c r="D450" s="117"/>
      <c r="E450" s="118"/>
      <c r="F450" s="56"/>
      <c r="G450" s="57"/>
      <c r="H450" s="57"/>
      <c r="I450" s="57"/>
      <c r="J450" s="57"/>
      <c r="K450" s="58"/>
      <c r="M450" s="5"/>
      <c r="N450" s="5"/>
      <c r="O450" s="5"/>
      <c r="P450" s="5"/>
    </row>
    <row r="451" spans="1:16" x14ac:dyDescent="0.25">
      <c r="A451" s="59" t="s">
        <v>233</v>
      </c>
      <c r="B451" s="95" t="s">
        <v>33</v>
      </c>
      <c r="C451" s="61" t="s">
        <v>106</v>
      </c>
      <c r="D451" s="61"/>
      <c r="E451" s="61"/>
      <c r="F451" s="56">
        <v>190</v>
      </c>
      <c r="G451" s="57">
        <v>6.1</v>
      </c>
      <c r="H451" s="57">
        <v>5.7</v>
      </c>
      <c r="I451" s="57">
        <v>29.6</v>
      </c>
      <c r="J451" s="57">
        <v>195.7</v>
      </c>
      <c r="K451" s="58"/>
      <c r="M451" s="120"/>
      <c r="N451" s="120"/>
      <c r="O451" s="120"/>
      <c r="P451" s="120"/>
    </row>
    <row r="452" spans="1:16" x14ac:dyDescent="0.25">
      <c r="A452" s="78" t="s">
        <v>73</v>
      </c>
      <c r="B452" s="96"/>
      <c r="C452" s="91" t="s">
        <v>203</v>
      </c>
      <c r="D452" s="92"/>
      <c r="E452" s="93"/>
      <c r="F452" s="46">
        <v>180</v>
      </c>
      <c r="G452" s="57">
        <v>3.5</v>
      </c>
      <c r="H452" s="57">
        <v>3.1</v>
      </c>
      <c r="I452" s="57">
        <v>20.6</v>
      </c>
      <c r="J452" s="57">
        <v>121.5</v>
      </c>
      <c r="K452" s="58"/>
      <c r="M452" s="5"/>
      <c r="N452" s="5"/>
      <c r="O452" s="5"/>
      <c r="P452" s="5"/>
    </row>
    <row r="453" spans="1:16" x14ac:dyDescent="0.25">
      <c r="A453" s="59" t="s">
        <v>37</v>
      </c>
      <c r="B453" s="96"/>
      <c r="C453" s="83" t="s">
        <v>38</v>
      </c>
      <c r="D453" s="84"/>
      <c r="E453" s="85"/>
      <c r="F453" s="64" t="s">
        <v>39</v>
      </c>
      <c r="G453" s="57">
        <v>2.2999999999999998</v>
      </c>
      <c r="H453" s="57">
        <v>5.6</v>
      </c>
      <c r="I453" s="57">
        <v>17.100000000000001</v>
      </c>
      <c r="J453" s="57">
        <v>131.1</v>
      </c>
      <c r="K453" s="58"/>
      <c r="M453" s="5"/>
      <c r="N453" s="5"/>
      <c r="O453" s="5"/>
      <c r="P453" s="5"/>
    </row>
    <row r="454" spans="1:16" x14ac:dyDescent="0.25">
      <c r="A454" s="59"/>
      <c r="B454" s="103"/>
      <c r="C454" s="61" t="s">
        <v>40</v>
      </c>
      <c r="D454" s="61"/>
      <c r="E454" s="61"/>
      <c r="F454" s="56"/>
      <c r="G454" s="66">
        <f>SUM(G451:G453)</f>
        <v>11.899999999999999</v>
      </c>
      <c r="H454" s="66">
        <f>SUM(H451:H453)</f>
        <v>14.4</v>
      </c>
      <c r="I454" s="66">
        <f>SUM(I451:I453)</f>
        <v>67.300000000000011</v>
      </c>
      <c r="J454" s="66">
        <f>SUM(J451:J453)</f>
        <v>448.29999999999995</v>
      </c>
      <c r="K454" s="58"/>
      <c r="M454" s="5"/>
      <c r="N454" s="5"/>
      <c r="O454" s="5"/>
      <c r="P454" s="5"/>
    </row>
    <row r="455" spans="1:16" x14ac:dyDescent="0.25">
      <c r="A455" s="59"/>
      <c r="B455" s="168"/>
      <c r="C455" s="42"/>
      <c r="D455" s="87"/>
      <c r="E455" s="87"/>
      <c r="F455" s="56"/>
      <c r="G455" s="66"/>
      <c r="H455" s="66"/>
      <c r="I455" s="66"/>
      <c r="J455" s="66"/>
      <c r="K455" s="58"/>
      <c r="M455" s="5"/>
      <c r="N455" s="5"/>
      <c r="O455" s="5"/>
      <c r="P455" s="5"/>
    </row>
    <row r="456" spans="1:16" x14ac:dyDescent="0.25">
      <c r="A456" s="59"/>
      <c r="B456" s="59"/>
      <c r="C456" s="162"/>
      <c r="D456" s="162"/>
      <c r="E456" s="162"/>
      <c r="F456" s="56"/>
      <c r="G456" s="57"/>
      <c r="H456" s="57"/>
      <c r="I456" s="57"/>
      <c r="J456" s="57"/>
      <c r="K456" s="58"/>
      <c r="M456" s="5"/>
      <c r="N456" s="5"/>
      <c r="O456" s="5"/>
      <c r="P456" s="5"/>
    </row>
    <row r="457" spans="1:16" ht="30" customHeight="1" x14ac:dyDescent="0.25">
      <c r="A457" s="46" t="s">
        <v>108</v>
      </c>
      <c r="B457" s="95" t="s">
        <v>47</v>
      </c>
      <c r="C457" s="80" t="s">
        <v>204</v>
      </c>
      <c r="D457" s="81"/>
      <c r="E457" s="82"/>
      <c r="F457" s="56">
        <v>60</v>
      </c>
      <c r="G457" s="57">
        <v>0.9</v>
      </c>
      <c r="H457" s="57">
        <v>4.0999999999999996</v>
      </c>
      <c r="I457" s="57">
        <v>5.8</v>
      </c>
      <c r="J457" s="57">
        <v>64</v>
      </c>
      <c r="K457" s="58"/>
      <c r="M457" s="5"/>
      <c r="N457" s="5"/>
      <c r="O457" s="5"/>
      <c r="P457" s="5"/>
    </row>
    <row r="458" spans="1:16" x14ac:dyDescent="0.25">
      <c r="A458" s="59" t="s">
        <v>226</v>
      </c>
      <c r="B458" s="96"/>
      <c r="C458" s="61" t="s">
        <v>234</v>
      </c>
      <c r="D458" s="61"/>
      <c r="E458" s="61"/>
      <c r="F458" s="56">
        <v>180</v>
      </c>
      <c r="G458" s="57">
        <v>2.5</v>
      </c>
      <c r="H458" s="57">
        <v>4.0999999999999996</v>
      </c>
      <c r="I458" s="57">
        <v>15.4</v>
      </c>
      <c r="J458" s="57">
        <v>110.8</v>
      </c>
      <c r="K458" s="58"/>
      <c r="M458" s="5"/>
      <c r="N458" s="5"/>
      <c r="O458" s="5"/>
      <c r="P458" s="5"/>
    </row>
    <row r="459" spans="1:16" x14ac:dyDescent="0.25">
      <c r="A459" s="59"/>
      <c r="B459" s="96"/>
      <c r="C459" s="61" t="s">
        <v>235</v>
      </c>
      <c r="D459" s="61"/>
      <c r="E459" s="61"/>
      <c r="F459" s="56">
        <v>10</v>
      </c>
      <c r="G459" s="57">
        <v>2.8666666666666667</v>
      </c>
      <c r="H459" s="57">
        <v>0.6</v>
      </c>
      <c r="I459" s="57">
        <v>0.13333333333333333</v>
      </c>
      <c r="J459" s="57">
        <v>16.666666666666668</v>
      </c>
      <c r="K459" s="58"/>
      <c r="M459" s="5"/>
      <c r="N459" s="5"/>
      <c r="O459" s="5"/>
      <c r="P459" s="5"/>
    </row>
    <row r="460" spans="1:16" x14ac:dyDescent="0.25">
      <c r="A460" s="46" t="s">
        <v>236</v>
      </c>
      <c r="B460" s="96"/>
      <c r="C460" s="83" t="s">
        <v>196</v>
      </c>
      <c r="D460" s="84"/>
      <c r="E460" s="84"/>
      <c r="F460" s="46">
        <v>70</v>
      </c>
      <c r="G460" s="56">
        <v>6.6</v>
      </c>
      <c r="H460" s="56">
        <v>4.5</v>
      </c>
      <c r="I460" s="56">
        <v>4.5</v>
      </c>
      <c r="J460" s="56">
        <v>86.6</v>
      </c>
      <c r="K460" s="40"/>
      <c r="M460" s="5"/>
      <c r="N460" s="5"/>
      <c r="O460" s="5"/>
      <c r="P460" s="5"/>
    </row>
    <row r="461" spans="1:16" x14ac:dyDescent="0.25">
      <c r="A461" s="59" t="s">
        <v>82</v>
      </c>
      <c r="B461" s="96"/>
      <c r="C461" s="214" t="s">
        <v>83</v>
      </c>
      <c r="D461" s="214"/>
      <c r="E461" s="214"/>
      <c r="F461" s="56">
        <v>150</v>
      </c>
      <c r="G461" s="56">
        <v>3.1</v>
      </c>
      <c r="H461" s="56">
        <v>4.2</v>
      </c>
      <c r="I461" s="56">
        <v>20.6</v>
      </c>
      <c r="J461" s="56">
        <v>135</v>
      </c>
      <c r="K461" s="58"/>
      <c r="M461" s="5"/>
      <c r="N461" s="5"/>
      <c r="O461" s="5"/>
      <c r="P461" s="5"/>
    </row>
    <row r="462" spans="1:16" x14ac:dyDescent="0.25">
      <c r="A462" s="59" t="s">
        <v>53</v>
      </c>
      <c r="B462" s="96"/>
      <c r="C462" s="41" t="s">
        <v>54</v>
      </c>
      <c r="D462" s="41"/>
      <c r="E462" s="41"/>
      <c r="F462" s="46">
        <v>200</v>
      </c>
      <c r="G462" s="57">
        <v>0.5</v>
      </c>
      <c r="H462" s="57">
        <v>0</v>
      </c>
      <c r="I462" s="57">
        <v>18.3</v>
      </c>
      <c r="J462" s="57">
        <v>72</v>
      </c>
      <c r="K462" s="58"/>
      <c r="M462" s="5"/>
      <c r="N462" s="5"/>
      <c r="O462" s="5"/>
      <c r="P462" s="5"/>
    </row>
    <row r="463" spans="1:16" x14ac:dyDescent="0.25">
      <c r="A463" s="59"/>
      <c r="B463" s="96"/>
      <c r="C463" s="41" t="s">
        <v>55</v>
      </c>
      <c r="D463" s="41"/>
      <c r="E463" s="41"/>
      <c r="F463" s="46">
        <v>30</v>
      </c>
      <c r="G463" s="57">
        <v>2</v>
      </c>
      <c r="H463" s="57">
        <v>0.21</v>
      </c>
      <c r="I463" s="57">
        <v>14.6</v>
      </c>
      <c r="J463" s="57">
        <v>69.900000000000006</v>
      </c>
      <c r="K463" s="58"/>
      <c r="M463" s="5"/>
      <c r="N463" s="5"/>
      <c r="O463" s="5"/>
      <c r="P463" s="5"/>
    </row>
    <row r="464" spans="1:16" x14ac:dyDescent="0.25">
      <c r="A464" s="59"/>
      <c r="B464" s="96"/>
      <c r="C464" s="83" t="s">
        <v>56</v>
      </c>
      <c r="D464" s="84"/>
      <c r="E464" s="85"/>
      <c r="F464" s="46">
        <v>38</v>
      </c>
      <c r="G464" s="57">
        <v>2.5</v>
      </c>
      <c r="H464" s="57">
        <v>0.42</v>
      </c>
      <c r="I464" s="57">
        <v>12.7</v>
      </c>
      <c r="J464" s="57">
        <v>66</v>
      </c>
      <c r="K464" s="58"/>
      <c r="M464" s="5"/>
      <c r="N464" s="5"/>
      <c r="O464" s="5"/>
      <c r="P464" s="5"/>
    </row>
    <row r="465" spans="1:20" x14ac:dyDescent="0.25">
      <c r="A465" s="59"/>
      <c r="B465" s="103"/>
      <c r="C465" s="61" t="s">
        <v>40</v>
      </c>
      <c r="D465" s="61"/>
      <c r="E465" s="61"/>
      <c r="F465" s="56"/>
      <c r="G465" s="66">
        <f>SUM(G457:G464)</f>
        <v>20.966666666666669</v>
      </c>
      <c r="H465" s="66">
        <f>SUM(H457:H464)</f>
        <v>18.130000000000003</v>
      </c>
      <c r="I465" s="66">
        <f>SUM(I457:I464)</f>
        <v>92.033333333333331</v>
      </c>
      <c r="J465" s="66">
        <f>SUM(J457:J464)</f>
        <v>620.9666666666667</v>
      </c>
      <c r="K465" s="58"/>
      <c r="M465" s="5"/>
      <c r="N465" s="5"/>
      <c r="O465" s="5"/>
      <c r="P465" s="5"/>
    </row>
    <row r="466" spans="1:20" x14ac:dyDescent="0.25">
      <c r="A466" s="59"/>
      <c r="B466" s="79"/>
      <c r="C466" s="43"/>
      <c r="D466" s="44"/>
      <c r="E466" s="45"/>
      <c r="F466" s="56"/>
      <c r="G466" s="57"/>
      <c r="H466" s="57"/>
      <c r="I466" s="57"/>
      <c r="J466" s="57"/>
      <c r="K466" s="58"/>
      <c r="M466" s="5"/>
      <c r="N466" s="5"/>
      <c r="O466" s="5"/>
      <c r="P466" s="5"/>
    </row>
    <row r="467" spans="1:20" ht="17.45" customHeight="1" x14ac:dyDescent="0.25">
      <c r="A467" s="226" t="s">
        <v>84</v>
      </c>
      <c r="B467" s="52" t="s">
        <v>58</v>
      </c>
      <c r="C467" s="41" t="s">
        <v>161</v>
      </c>
      <c r="D467" s="41"/>
      <c r="E467" s="41"/>
      <c r="F467" s="56">
        <v>200</v>
      </c>
      <c r="G467" s="57">
        <v>5.7720000000000011</v>
      </c>
      <c r="H467" s="57">
        <v>6.4380000000000006</v>
      </c>
      <c r="I467" s="57">
        <v>7.9920000000000009</v>
      </c>
      <c r="J467" s="57">
        <v>116.55000000000001</v>
      </c>
      <c r="K467" s="47"/>
      <c r="M467" s="5"/>
      <c r="N467" s="5"/>
      <c r="O467" s="5"/>
      <c r="P467" s="5"/>
    </row>
    <row r="468" spans="1:20" x14ac:dyDescent="0.25">
      <c r="A468" s="46" t="s">
        <v>237</v>
      </c>
      <c r="B468" s="60"/>
      <c r="C468" s="177" t="s">
        <v>238</v>
      </c>
      <c r="D468" s="177"/>
      <c r="E468" s="177"/>
      <c r="F468" s="56">
        <v>50</v>
      </c>
      <c r="G468" s="57">
        <v>4.4000000000000004</v>
      </c>
      <c r="H468" s="57">
        <v>3.2</v>
      </c>
      <c r="I468" s="57">
        <v>27</v>
      </c>
      <c r="J468" s="57">
        <v>156.69999999999999</v>
      </c>
      <c r="K468" s="58"/>
      <c r="L468" s="5"/>
      <c r="M468" s="5"/>
      <c r="N468" s="5"/>
      <c r="O468" s="5"/>
      <c r="P468" s="5"/>
    </row>
    <row r="469" spans="1:20" x14ac:dyDescent="0.25">
      <c r="A469" s="59"/>
      <c r="B469" s="65"/>
      <c r="C469" s="61" t="s">
        <v>40</v>
      </c>
      <c r="D469" s="61"/>
      <c r="E469" s="61"/>
      <c r="F469" s="56"/>
      <c r="G469" s="245">
        <f>SUM(G467:G468)</f>
        <v>10.172000000000001</v>
      </c>
      <c r="H469" s="245">
        <f t="shared" ref="H469:J469" si="23">SUM(H467:H468)</f>
        <v>9.6380000000000017</v>
      </c>
      <c r="I469" s="245">
        <f t="shared" si="23"/>
        <v>34.992000000000004</v>
      </c>
      <c r="J469" s="245">
        <f t="shared" si="23"/>
        <v>273.25</v>
      </c>
      <c r="K469" s="58"/>
      <c r="L469" s="5"/>
      <c r="M469" s="5"/>
      <c r="N469" s="5"/>
      <c r="O469" s="5"/>
      <c r="P469" s="5"/>
    </row>
    <row r="470" spans="1:20" x14ac:dyDescent="0.25">
      <c r="A470" s="59"/>
      <c r="B470" s="59"/>
      <c r="C470" s="104" t="s">
        <v>61</v>
      </c>
      <c r="D470" s="104"/>
      <c r="E470" s="104"/>
      <c r="F470" s="56"/>
      <c r="G470" s="66">
        <f>G454+G465+G469</f>
        <v>43.038666666666671</v>
      </c>
      <c r="H470" s="66">
        <f>H454+H465+H469</f>
        <v>42.168000000000006</v>
      </c>
      <c r="I470" s="66">
        <f>I454+I465+I469</f>
        <v>194.32533333333333</v>
      </c>
      <c r="J470" s="66">
        <f>J454+J465+J469</f>
        <v>1342.5166666666667</v>
      </c>
      <c r="K470" s="58"/>
      <c r="L470" s="5"/>
      <c r="M470" s="120"/>
      <c r="N470" s="120"/>
      <c r="O470" s="120"/>
      <c r="P470" s="120"/>
    </row>
    <row r="471" spans="1:20" x14ac:dyDescent="0.25">
      <c r="A471" s="59"/>
      <c r="B471" s="59"/>
      <c r="C471" s="104" t="s">
        <v>63</v>
      </c>
      <c r="D471" s="61"/>
      <c r="E471" s="61"/>
      <c r="F471" s="56"/>
      <c r="G471" s="66"/>
      <c r="H471" s="66"/>
      <c r="I471" s="66"/>
      <c r="J471" s="66">
        <v>74.5</v>
      </c>
      <c r="K471" s="58"/>
      <c r="L471" s="5"/>
      <c r="M471" s="5"/>
      <c r="N471" s="5"/>
      <c r="O471" s="5"/>
      <c r="P471" s="5"/>
    </row>
    <row r="472" spans="1:20" ht="15" customHeight="1" x14ac:dyDescent="0.25">
      <c r="A472" s="15" t="s">
        <v>14</v>
      </c>
      <c r="B472" s="16" t="s">
        <v>15</v>
      </c>
      <c r="C472" s="17" t="s">
        <v>16</v>
      </c>
      <c r="D472" s="18"/>
      <c r="E472" s="19"/>
      <c r="F472" s="20" t="s">
        <v>17</v>
      </c>
      <c r="G472" s="21" t="s">
        <v>18</v>
      </c>
      <c r="H472" s="21"/>
      <c r="I472" s="21"/>
      <c r="J472" s="21"/>
      <c r="K472" s="58"/>
      <c r="M472" s="120"/>
      <c r="N472" s="120"/>
      <c r="O472" s="120"/>
      <c r="P472" s="120"/>
    </row>
    <row r="473" spans="1:20" ht="15" customHeight="1" x14ac:dyDescent="0.25">
      <c r="A473" s="23"/>
      <c r="B473" s="24"/>
      <c r="C473" s="25"/>
      <c r="D473" s="26"/>
      <c r="E473" s="27"/>
      <c r="F473" s="28"/>
      <c r="G473" s="29" t="s">
        <v>20</v>
      </c>
      <c r="H473" s="29" t="s">
        <v>21</v>
      </c>
      <c r="I473" s="29" t="s">
        <v>22</v>
      </c>
      <c r="J473" s="30" t="s">
        <v>23</v>
      </c>
      <c r="K473" s="58"/>
      <c r="M473" s="5"/>
      <c r="N473" s="5"/>
      <c r="O473" s="5"/>
      <c r="P473" s="5"/>
    </row>
    <row r="474" spans="1:20" ht="15" customHeight="1" x14ac:dyDescent="0.25">
      <c r="A474" s="23"/>
      <c r="B474" s="24"/>
      <c r="C474" s="25"/>
      <c r="D474" s="26"/>
      <c r="E474" s="27"/>
      <c r="F474" s="28"/>
      <c r="G474" s="29"/>
      <c r="H474" s="29"/>
      <c r="I474" s="29"/>
      <c r="J474" s="30"/>
      <c r="K474" s="58"/>
      <c r="M474" s="5"/>
      <c r="N474" s="5"/>
      <c r="O474" s="5"/>
      <c r="P474" s="5"/>
    </row>
    <row r="475" spans="1:20" ht="15" customHeight="1" x14ac:dyDescent="0.25">
      <c r="A475" s="32"/>
      <c r="B475" s="33"/>
      <c r="C475" s="34"/>
      <c r="D475" s="35"/>
      <c r="E475" s="36"/>
      <c r="F475" s="37"/>
      <c r="G475" s="29"/>
      <c r="H475" s="29"/>
      <c r="I475" s="29"/>
      <c r="J475" s="30"/>
      <c r="K475" s="58"/>
      <c r="L475" s="5"/>
      <c r="M475" s="120"/>
      <c r="N475" s="120"/>
      <c r="O475" s="120"/>
      <c r="P475" s="120"/>
    </row>
    <row r="476" spans="1:20" x14ac:dyDescent="0.25">
      <c r="A476" s="153"/>
      <c r="B476" s="171"/>
      <c r="C476" s="222" t="s">
        <v>239</v>
      </c>
      <c r="D476" s="223"/>
      <c r="E476" s="223"/>
      <c r="F476" s="223"/>
      <c r="G476" s="223"/>
      <c r="H476" s="223"/>
      <c r="I476" s="223"/>
      <c r="J476" s="223"/>
      <c r="K476" s="58"/>
      <c r="L476" s="5"/>
      <c r="M476" s="5"/>
      <c r="N476" s="5"/>
      <c r="O476" s="5"/>
      <c r="P476" s="5"/>
    </row>
    <row r="477" spans="1:20" x14ac:dyDescent="0.25">
      <c r="A477" s="59"/>
      <c r="B477" s="79"/>
      <c r="C477" s="116"/>
      <c r="D477" s="117"/>
      <c r="E477" s="118"/>
      <c r="F477" s="56"/>
      <c r="G477" s="57"/>
      <c r="H477" s="57"/>
      <c r="I477" s="57"/>
      <c r="J477" s="57"/>
      <c r="K477" s="58"/>
      <c r="M477" s="5"/>
      <c r="N477" s="5"/>
      <c r="O477" s="5"/>
      <c r="P477" s="112"/>
      <c r="R477" s="112"/>
      <c r="S477" s="112"/>
      <c r="T477" s="112"/>
    </row>
    <row r="478" spans="1:20" x14ac:dyDescent="0.25">
      <c r="A478" s="41" t="s">
        <v>240</v>
      </c>
      <c r="B478" s="95" t="s">
        <v>33</v>
      </c>
      <c r="C478" s="83" t="s">
        <v>241</v>
      </c>
      <c r="D478" s="84"/>
      <c r="E478" s="85"/>
      <c r="F478" s="167">
        <v>180</v>
      </c>
      <c r="G478" s="57">
        <v>5.8</v>
      </c>
      <c r="H478" s="57">
        <v>5.4</v>
      </c>
      <c r="I478" s="57">
        <v>28</v>
      </c>
      <c r="J478" s="57">
        <v>185.4</v>
      </c>
      <c r="K478" s="58"/>
      <c r="M478" s="5"/>
      <c r="N478" s="5"/>
      <c r="O478" s="5"/>
      <c r="P478" s="112"/>
      <c r="R478" s="112"/>
      <c r="S478" s="112"/>
      <c r="T478" s="112"/>
    </row>
    <row r="479" spans="1:20" x14ac:dyDescent="0.25">
      <c r="A479" s="59" t="s">
        <v>93</v>
      </c>
      <c r="B479" s="96"/>
      <c r="C479" s="91" t="s">
        <v>124</v>
      </c>
      <c r="D479" s="92"/>
      <c r="E479" s="93"/>
      <c r="F479" s="46">
        <v>200</v>
      </c>
      <c r="G479" s="57">
        <v>1.4</v>
      </c>
      <c r="H479" s="57">
        <v>1.4</v>
      </c>
      <c r="I479" s="57">
        <v>11.2</v>
      </c>
      <c r="J479" s="57">
        <v>61</v>
      </c>
      <c r="K479" s="58"/>
    </row>
    <row r="480" spans="1:20" x14ac:dyDescent="0.25">
      <c r="A480" s="59" t="s">
        <v>125</v>
      </c>
      <c r="B480" s="96"/>
      <c r="C480" s="41" t="s">
        <v>242</v>
      </c>
      <c r="D480" s="41"/>
      <c r="E480" s="41"/>
      <c r="F480" s="46" t="s">
        <v>127</v>
      </c>
      <c r="G480" s="57">
        <v>4.9000000000000004</v>
      </c>
      <c r="H480" s="57">
        <v>2.8</v>
      </c>
      <c r="I480" s="57">
        <v>14</v>
      </c>
      <c r="J480" s="57">
        <v>104</v>
      </c>
      <c r="K480" s="58"/>
    </row>
    <row r="481" spans="1:11" x14ac:dyDescent="0.25">
      <c r="A481" s="59"/>
      <c r="B481" s="103"/>
      <c r="C481" s="61" t="s">
        <v>40</v>
      </c>
      <c r="D481" s="61"/>
      <c r="E481" s="61"/>
      <c r="F481" s="56"/>
      <c r="G481" s="66">
        <f>SUM(G478:G480)</f>
        <v>12.1</v>
      </c>
      <c r="H481" s="66">
        <f>SUM(H478:H480)</f>
        <v>9.6000000000000014</v>
      </c>
      <c r="I481" s="66">
        <f>SUM(I478:I480)</f>
        <v>53.2</v>
      </c>
      <c r="J481" s="66">
        <f>SUM(J478:J480)</f>
        <v>350.4</v>
      </c>
      <c r="K481" s="58"/>
    </row>
    <row r="482" spans="1:11" x14ac:dyDescent="0.25">
      <c r="A482" s="59"/>
      <c r="B482" s="168"/>
      <c r="C482" s="42"/>
      <c r="D482" s="87"/>
      <c r="E482" s="87"/>
      <c r="F482" s="145"/>
      <c r="G482" s="66"/>
      <c r="H482" s="66"/>
      <c r="I482" s="66"/>
      <c r="J482" s="66"/>
      <c r="K482" s="58"/>
    </row>
    <row r="483" spans="1:11" ht="25.5" customHeight="1" x14ac:dyDescent="0.25">
      <c r="A483" s="71" t="s">
        <v>41</v>
      </c>
      <c r="B483" s="76"/>
      <c r="C483" s="83" t="s">
        <v>218</v>
      </c>
      <c r="D483" s="147"/>
      <c r="E483" s="147"/>
      <c r="F483" s="148"/>
      <c r="G483" s="57">
        <v>0.8</v>
      </c>
      <c r="H483" s="57">
        <v>0.8</v>
      </c>
      <c r="I483" s="57">
        <v>19.600000000000001</v>
      </c>
      <c r="J483" s="57">
        <v>85.4</v>
      </c>
      <c r="K483" s="58"/>
    </row>
    <row r="484" spans="1:11" x14ac:dyDescent="0.25">
      <c r="A484" s="71"/>
      <c r="B484" s="76"/>
      <c r="C484" s="162"/>
      <c r="D484" s="162"/>
      <c r="E484" s="162"/>
      <c r="F484" s="56"/>
      <c r="G484" s="66">
        <f>SUM(G482:G483)</f>
        <v>0.8</v>
      </c>
      <c r="H484" s="66">
        <f>SUM(H482:H483)</f>
        <v>0.8</v>
      </c>
      <c r="I484" s="66">
        <f>SUM(I482:I483)</f>
        <v>19.600000000000001</v>
      </c>
      <c r="J484" s="66">
        <f>SUM(J482:J483)</f>
        <v>85.4</v>
      </c>
      <c r="K484" s="58"/>
    </row>
    <row r="485" spans="1:11" x14ac:dyDescent="0.25">
      <c r="A485" s="59"/>
      <c r="B485" s="59"/>
      <c r="C485" s="162"/>
      <c r="D485" s="162"/>
      <c r="E485" s="162"/>
      <c r="F485" s="46"/>
      <c r="G485" s="59"/>
      <c r="H485" s="59"/>
      <c r="I485" s="59"/>
      <c r="J485" s="59"/>
    </row>
    <row r="486" spans="1:11" ht="41.25" customHeight="1" x14ac:dyDescent="0.25">
      <c r="A486" s="46" t="s">
        <v>129</v>
      </c>
      <c r="B486" s="95" t="s">
        <v>47</v>
      </c>
      <c r="C486" s="53" t="s">
        <v>225</v>
      </c>
      <c r="D486" s="54"/>
      <c r="E486" s="55"/>
      <c r="F486" s="56">
        <v>60</v>
      </c>
      <c r="G486" s="57">
        <v>0.8</v>
      </c>
      <c r="H486" s="57">
        <v>6</v>
      </c>
      <c r="I486" s="57">
        <v>5.0999999999999996</v>
      </c>
      <c r="J486" s="57">
        <v>78</v>
      </c>
    </row>
    <row r="487" spans="1:11" x14ac:dyDescent="0.25">
      <c r="A487" s="46" t="s">
        <v>96</v>
      </c>
      <c r="B487" s="96"/>
      <c r="C487" s="61" t="s">
        <v>97</v>
      </c>
      <c r="D487" s="61"/>
      <c r="E487" s="61"/>
      <c r="F487" s="56">
        <v>200</v>
      </c>
      <c r="G487" s="57">
        <v>1.7</v>
      </c>
      <c r="H487" s="57">
        <v>4.4000000000000004</v>
      </c>
      <c r="I487" s="57">
        <v>12.4</v>
      </c>
      <c r="J487" s="57">
        <v>99</v>
      </c>
    </row>
    <row r="488" spans="1:11" x14ac:dyDescent="0.25">
      <c r="A488" s="59" t="s">
        <v>243</v>
      </c>
      <c r="B488" s="96"/>
      <c r="C488" s="83" t="s">
        <v>244</v>
      </c>
      <c r="D488" s="84"/>
      <c r="E488" s="85"/>
      <c r="F488" s="56">
        <v>70</v>
      </c>
      <c r="G488" s="57">
        <v>10.3</v>
      </c>
      <c r="H488" s="57">
        <v>10</v>
      </c>
      <c r="I488" s="57">
        <v>0.1</v>
      </c>
      <c r="J488" s="57">
        <v>129.5</v>
      </c>
    </row>
    <row r="489" spans="1:11" x14ac:dyDescent="0.25">
      <c r="A489" s="57" t="s">
        <v>135</v>
      </c>
      <c r="B489" s="96"/>
      <c r="C489" s="100" t="s">
        <v>136</v>
      </c>
      <c r="D489" s="101"/>
      <c r="E489" s="102"/>
      <c r="F489" s="56">
        <v>150</v>
      </c>
      <c r="G489" s="57">
        <v>3.5</v>
      </c>
      <c r="H489" s="57">
        <v>2.9</v>
      </c>
      <c r="I489" s="57">
        <v>13.6</v>
      </c>
      <c r="J489" s="57">
        <v>94</v>
      </c>
    </row>
    <row r="490" spans="1:11" x14ac:dyDescent="0.25">
      <c r="A490" s="57" t="s">
        <v>53</v>
      </c>
      <c r="B490" s="96"/>
      <c r="C490" s="177" t="s">
        <v>54</v>
      </c>
      <c r="D490" s="177"/>
      <c r="E490" s="177"/>
      <c r="F490" s="56">
        <v>200</v>
      </c>
      <c r="G490" s="57">
        <v>0.5</v>
      </c>
      <c r="H490" s="57">
        <v>0</v>
      </c>
      <c r="I490" s="57">
        <v>18.3</v>
      </c>
      <c r="J490" s="57">
        <v>72</v>
      </c>
    </row>
    <row r="491" spans="1:11" x14ac:dyDescent="0.25">
      <c r="A491" s="57"/>
      <c r="B491" s="96"/>
      <c r="C491" s="41" t="s">
        <v>55</v>
      </c>
      <c r="D491" s="41"/>
      <c r="E491" s="41"/>
      <c r="F491" s="46">
        <v>30</v>
      </c>
      <c r="G491" s="57">
        <v>2</v>
      </c>
      <c r="H491" s="57">
        <v>0.21</v>
      </c>
      <c r="I491" s="57">
        <v>14.6</v>
      </c>
      <c r="J491" s="57">
        <v>69.900000000000006</v>
      </c>
    </row>
    <row r="492" spans="1:11" x14ac:dyDescent="0.25">
      <c r="A492" s="57"/>
      <c r="B492" s="96"/>
      <c r="C492" s="83" t="s">
        <v>56</v>
      </c>
      <c r="D492" s="84"/>
      <c r="E492" s="85"/>
      <c r="F492" s="46">
        <v>38</v>
      </c>
      <c r="G492" s="57">
        <v>2.5</v>
      </c>
      <c r="H492" s="57">
        <v>0.42</v>
      </c>
      <c r="I492" s="57">
        <v>12.7</v>
      </c>
      <c r="J492" s="57">
        <v>66</v>
      </c>
    </row>
    <row r="493" spans="1:11" x14ac:dyDescent="0.25">
      <c r="A493" s="57"/>
      <c r="B493" s="103"/>
      <c r="C493" s="177" t="s">
        <v>40</v>
      </c>
      <c r="D493" s="177"/>
      <c r="E493" s="177"/>
      <c r="F493" s="56"/>
      <c r="G493" s="66">
        <f>SUM(G486:G492)</f>
        <v>21.3</v>
      </c>
      <c r="H493" s="66">
        <f>SUM(H486:H492)</f>
        <v>23.93</v>
      </c>
      <c r="I493" s="66">
        <f>SUM(I486:I492)</f>
        <v>76.8</v>
      </c>
      <c r="J493" s="66">
        <f>SUM(J486:J492)</f>
        <v>608.4</v>
      </c>
    </row>
    <row r="494" spans="1:11" x14ac:dyDescent="0.25">
      <c r="A494" s="57"/>
      <c r="B494" s="194"/>
      <c r="C494" s="252"/>
      <c r="D494" s="253"/>
      <c r="E494" s="254"/>
      <c r="F494" s="56"/>
      <c r="G494" s="57"/>
      <c r="H494" s="57"/>
      <c r="I494" s="57"/>
      <c r="J494" s="57"/>
    </row>
    <row r="495" spans="1:11" ht="19.149999999999999" customHeight="1" x14ac:dyDescent="0.25">
      <c r="A495" s="255" t="s">
        <v>57</v>
      </c>
      <c r="B495" s="256" t="s">
        <v>58</v>
      </c>
      <c r="C495" s="91" t="s">
        <v>59</v>
      </c>
      <c r="D495" s="92"/>
      <c r="E495" s="93"/>
      <c r="F495" s="56">
        <v>200</v>
      </c>
      <c r="G495" s="57">
        <v>5.7720000000000011</v>
      </c>
      <c r="H495" s="57">
        <v>5.9</v>
      </c>
      <c r="I495" s="57">
        <v>9</v>
      </c>
      <c r="J495" s="57">
        <v>111</v>
      </c>
    </row>
    <row r="496" spans="1:11" x14ac:dyDescent="0.25">
      <c r="A496" s="56" t="s">
        <v>102</v>
      </c>
      <c r="B496" s="257"/>
      <c r="C496" s="241" t="s">
        <v>245</v>
      </c>
      <c r="D496" s="258"/>
      <c r="E496" s="259"/>
      <c r="F496" s="46">
        <v>50</v>
      </c>
      <c r="G496" s="56">
        <v>3</v>
      </c>
      <c r="H496" s="56">
        <v>2.4</v>
      </c>
      <c r="I496" s="56">
        <v>30.3</v>
      </c>
      <c r="J496" s="56">
        <v>152.80000000000001</v>
      </c>
    </row>
    <row r="497" spans="1:17" x14ac:dyDescent="0.25">
      <c r="A497" s="56"/>
      <c r="B497" s="260"/>
      <c r="C497" s="261" t="s">
        <v>40</v>
      </c>
      <c r="D497" s="261"/>
      <c r="E497" s="261"/>
      <c r="F497" s="56"/>
      <c r="G497" s="245">
        <f>SUM(G495:G496)</f>
        <v>8.772000000000002</v>
      </c>
      <c r="H497" s="245">
        <f>SUM(H495:H496)</f>
        <v>8.3000000000000007</v>
      </c>
      <c r="I497" s="245">
        <f>SUM(I495:I496)</f>
        <v>39.299999999999997</v>
      </c>
      <c r="J497" s="245">
        <f>SUM(J495:J496)</f>
        <v>263.8</v>
      </c>
    </row>
    <row r="498" spans="1:17" x14ac:dyDescent="0.25">
      <c r="A498" s="57"/>
      <c r="B498" s="194"/>
      <c r="C498" s="262" t="s">
        <v>61</v>
      </c>
      <c r="D498" s="263"/>
      <c r="E498" s="264"/>
      <c r="F498" s="56"/>
      <c r="G498" s="66">
        <f>G481+G484+G493+G497</f>
        <v>42.972000000000008</v>
      </c>
      <c r="H498" s="66">
        <f>H481+H484+H493+H497</f>
        <v>42.629999999999995</v>
      </c>
      <c r="I498" s="66">
        <f>I481+I484+I493+I497</f>
        <v>188.90000000000003</v>
      </c>
      <c r="J498" s="66">
        <f>J481+J484+J493+J497</f>
        <v>1307.9999999999998</v>
      </c>
    </row>
    <row r="499" spans="1:17" x14ac:dyDescent="0.25">
      <c r="A499" s="59"/>
      <c r="B499" s="59"/>
      <c r="C499" s="104" t="s">
        <v>63</v>
      </c>
      <c r="D499" s="61"/>
      <c r="E499" s="61"/>
      <c r="F499" s="56"/>
      <c r="G499" s="66"/>
      <c r="H499" s="66"/>
      <c r="I499" s="66"/>
      <c r="J499" s="66">
        <v>72.599999999999994</v>
      </c>
    </row>
    <row r="500" spans="1:17" ht="15" customHeight="1" x14ac:dyDescent="0.25">
      <c r="A500" s="15" t="s">
        <v>14</v>
      </c>
      <c r="B500" s="16" t="s">
        <v>15</v>
      </c>
      <c r="C500" s="17" t="s">
        <v>16</v>
      </c>
      <c r="D500" s="18"/>
      <c r="E500" s="19"/>
      <c r="F500" s="20" t="s">
        <v>17</v>
      </c>
      <c r="G500" s="21" t="s">
        <v>18</v>
      </c>
      <c r="H500" s="21"/>
      <c r="I500" s="21"/>
      <c r="J500" s="21"/>
    </row>
    <row r="501" spans="1:17" ht="15" customHeight="1" x14ac:dyDescent="0.25">
      <c r="A501" s="23"/>
      <c r="B501" s="24"/>
      <c r="C501" s="25"/>
      <c r="D501" s="26"/>
      <c r="E501" s="27"/>
      <c r="F501" s="28"/>
      <c r="G501" s="29" t="s">
        <v>20</v>
      </c>
      <c r="H501" s="29" t="s">
        <v>21</v>
      </c>
      <c r="I501" s="29" t="s">
        <v>22</v>
      </c>
      <c r="J501" s="30" t="s">
        <v>23</v>
      </c>
    </row>
    <row r="502" spans="1:17" ht="15" customHeight="1" x14ac:dyDescent="0.25">
      <c r="A502" s="23"/>
      <c r="B502" s="24"/>
      <c r="C502" s="25"/>
      <c r="D502" s="26"/>
      <c r="E502" s="27"/>
      <c r="F502" s="28"/>
      <c r="G502" s="29"/>
      <c r="H502" s="29"/>
      <c r="I502" s="29"/>
      <c r="J502" s="30"/>
    </row>
    <row r="503" spans="1:17" ht="15" customHeight="1" x14ac:dyDescent="0.25">
      <c r="A503" s="32"/>
      <c r="B503" s="33"/>
      <c r="C503" s="34"/>
      <c r="D503" s="35"/>
      <c r="E503" s="36"/>
      <c r="F503" s="37"/>
      <c r="G503" s="29"/>
      <c r="H503" s="29"/>
      <c r="I503" s="29"/>
      <c r="J503" s="30"/>
    </row>
    <row r="504" spans="1:17" x14ac:dyDescent="0.25">
      <c r="A504" s="153"/>
      <c r="B504" s="171"/>
      <c r="C504" s="222" t="s">
        <v>246</v>
      </c>
      <c r="D504" s="223"/>
      <c r="E504" s="223"/>
      <c r="F504" s="223"/>
      <c r="G504" s="223"/>
      <c r="H504" s="223"/>
      <c r="I504" s="223"/>
      <c r="J504" s="223"/>
    </row>
    <row r="505" spans="1:17" x14ac:dyDescent="0.25">
      <c r="A505" s="199"/>
      <c r="B505" s="200"/>
      <c r="C505" s="116"/>
      <c r="D505" s="117"/>
      <c r="E505" s="118"/>
      <c r="F505" s="56"/>
      <c r="G505" s="57"/>
      <c r="H505" s="57"/>
      <c r="I505" s="57"/>
      <c r="J505" s="57"/>
    </row>
    <row r="506" spans="1:17" ht="15" customHeight="1" x14ac:dyDescent="0.25">
      <c r="A506" s="57" t="s">
        <v>247</v>
      </c>
      <c r="B506" s="95" t="s">
        <v>248</v>
      </c>
      <c r="C506" s="83" t="s">
        <v>249</v>
      </c>
      <c r="D506" s="147"/>
      <c r="E506" s="148"/>
      <c r="F506" s="56">
        <v>150</v>
      </c>
      <c r="G506" s="57">
        <v>14.5</v>
      </c>
      <c r="H506" s="57">
        <v>12.8</v>
      </c>
      <c r="I506" s="57">
        <v>13.6</v>
      </c>
      <c r="J506" s="57">
        <v>224</v>
      </c>
    </row>
    <row r="507" spans="1:17" x14ac:dyDescent="0.25">
      <c r="A507" s="59" t="s">
        <v>250</v>
      </c>
      <c r="B507" s="96"/>
      <c r="C507" s="91" t="s">
        <v>176</v>
      </c>
      <c r="D507" s="201"/>
      <c r="E507" s="202"/>
      <c r="F507" s="203">
        <v>40</v>
      </c>
      <c r="G507" s="204">
        <v>1</v>
      </c>
      <c r="H507" s="204">
        <v>1.9</v>
      </c>
      <c r="I507" s="204">
        <v>5.9</v>
      </c>
      <c r="J507" s="204">
        <v>43.9</v>
      </c>
    </row>
    <row r="508" spans="1:17" x14ac:dyDescent="0.25">
      <c r="A508" s="59" t="s">
        <v>141</v>
      </c>
      <c r="B508" s="96"/>
      <c r="C508" s="61" t="s">
        <v>216</v>
      </c>
      <c r="D508" s="61"/>
      <c r="E508" s="61"/>
      <c r="F508" s="46" t="s">
        <v>217</v>
      </c>
      <c r="G508" s="57">
        <v>0.1</v>
      </c>
      <c r="H508" s="57">
        <v>0</v>
      </c>
      <c r="I508" s="57">
        <v>9.1999999999999993</v>
      </c>
      <c r="J508" s="57">
        <v>36</v>
      </c>
    </row>
    <row r="509" spans="1:17" x14ac:dyDescent="0.25">
      <c r="A509" s="59" t="s">
        <v>37</v>
      </c>
      <c r="B509" s="96"/>
      <c r="C509" s="83" t="s">
        <v>38</v>
      </c>
      <c r="D509" s="84"/>
      <c r="E509" s="85"/>
      <c r="F509" s="64" t="s">
        <v>39</v>
      </c>
      <c r="G509" s="57">
        <v>2.2999999999999998</v>
      </c>
      <c r="H509" s="57">
        <v>5.6</v>
      </c>
      <c r="I509" s="57">
        <v>17.100000000000001</v>
      </c>
      <c r="J509" s="57">
        <v>131.1</v>
      </c>
    </row>
    <row r="510" spans="1:17" ht="17.25" customHeight="1" x14ac:dyDescent="0.25">
      <c r="A510" s="59"/>
      <c r="B510" s="103"/>
      <c r="C510" s="83" t="s">
        <v>40</v>
      </c>
      <c r="D510" s="84"/>
      <c r="E510" s="85"/>
      <c r="F510" s="46"/>
      <c r="G510" s="66">
        <f>SUM(G506:G509)</f>
        <v>17.899999999999999</v>
      </c>
      <c r="H510" s="66">
        <f>SUM(H506:H509)</f>
        <v>20.3</v>
      </c>
      <c r="I510" s="66">
        <f>SUM(I506:I509)</f>
        <v>45.8</v>
      </c>
      <c r="J510" s="66">
        <f>SUM(J506:J509)</f>
        <v>435</v>
      </c>
      <c r="M510" s="132"/>
      <c r="N510" s="58"/>
      <c r="O510" s="58"/>
      <c r="P510" s="58"/>
      <c r="Q510" s="58"/>
    </row>
    <row r="511" spans="1:17" ht="19.5" customHeight="1" x14ac:dyDescent="0.25">
      <c r="A511" s="59"/>
      <c r="B511" s="168"/>
      <c r="C511" s="42"/>
      <c r="D511" s="87"/>
      <c r="E511" s="87"/>
      <c r="F511" s="46"/>
      <c r="G511" s="66"/>
      <c r="H511" s="66"/>
      <c r="I511" s="66"/>
      <c r="J511" s="66"/>
      <c r="M511" s="132"/>
      <c r="N511" s="58"/>
      <c r="O511" s="58"/>
      <c r="P511" s="58"/>
      <c r="Q511" s="58"/>
    </row>
    <row r="512" spans="1:17" ht="14.45" customHeight="1" x14ac:dyDescent="0.25">
      <c r="A512" s="59" t="s">
        <v>143</v>
      </c>
      <c r="B512" s="96" t="s">
        <v>47</v>
      </c>
      <c r="C512" s="61" t="s">
        <v>164</v>
      </c>
      <c r="D512" s="61"/>
      <c r="E512" s="61"/>
      <c r="F512" s="56">
        <v>60</v>
      </c>
      <c r="G512" s="57">
        <v>0.9</v>
      </c>
      <c r="H512" s="57">
        <v>3.8</v>
      </c>
      <c r="I512" s="57">
        <v>5.9</v>
      </c>
      <c r="J512" s="57">
        <v>63</v>
      </c>
    </row>
    <row r="513" spans="1:10" x14ac:dyDescent="0.25">
      <c r="A513" s="59" t="s">
        <v>251</v>
      </c>
      <c r="B513" s="96"/>
      <c r="C513" s="83" t="s">
        <v>78</v>
      </c>
      <c r="D513" s="84"/>
      <c r="E513" s="85"/>
      <c r="F513" s="56">
        <v>200</v>
      </c>
      <c r="G513" s="57">
        <v>1.7</v>
      </c>
      <c r="H513" s="57">
        <v>1</v>
      </c>
      <c r="I513" s="57">
        <v>11.4</v>
      </c>
      <c r="J513" s="57">
        <v>64</v>
      </c>
    </row>
    <row r="514" spans="1:10" x14ac:dyDescent="0.25">
      <c r="A514" s="56" t="s">
        <v>80</v>
      </c>
      <c r="B514" s="96"/>
      <c r="C514" s="177" t="s">
        <v>81</v>
      </c>
      <c r="D514" s="177"/>
      <c r="E514" s="177"/>
      <c r="F514" s="56">
        <v>70</v>
      </c>
      <c r="G514" s="56">
        <v>8.8000000000000007</v>
      </c>
      <c r="H514" s="56">
        <v>9.4</v>
      </c>
      <c r="I514" s="56">
        <v>7.5</v>
      </c>
      <c r="J514" s="56">
        <v>151.30000000000001</v>
      </c>
    </row>
    <row r="515" spans="1:10" x14ac:dyDescent="0.25">
      <c r="A515" s="59" t="s">
        <v>82</v>
      </c>
      <c r="B515" s="96"/>
      <c r="C515" s="192" t="s">
        <v>83</v>
      </c>
      <c r="D515" s="129"/>
      <c r="E515" s="130"/>
      <c r="F515" s="56">
        <v>130</v>
      </c>
      <c r="G515" s="57">
        <v>2.9</v>
      </c>
      <c r="H515" s="57">
        <v>3.6</v>
      </c>
      <c r="I515" s="57">
        <v>17.8</v>
      </c>
      <c r="J515" s="57">
        <v>117</v>
      </c>
    </row>
    <row r="516" spans="1:10" x14ac:dyDescent="0.25">
      <c r="A516" s="59" t="s">
        <v>53</v>
      </c>
      <c r="B516" s="96"/>
      <c r="C516" s="177" t="s">
        <v>54</v>
      </c>
      <c r="D516" s="177"/>
      <c r="E516" s="177"/>
      <c r="F516" s="56">
        <v>200</v>
      </c>
      <c r="G516" s="57">
        <v>0.5</v>
      </c>
      <c r="H516" s="57">
        <v>0</v>
      </c>
      <c r="I516" s="57">
        <v>18.3</v>
      </c>
      <c r="J516" s="57">
        <v>72</v>
      </c>
    </row>
    <row r="517" spans="1:10" x14ac:dyDescent="0.25">
      <c r="A517" s="59"/>
      <c r="B517" s="96"/>
      <c r="C517" s="41" t="s">
        <v>55</v>
      </c>
      <c r="D517" s="41"/>
      <c r="E517" s="41"/>
      <c r="F517" s="46">
        <v>30</v>
      </c>
      <c r="G517" s="57">
        <v>2</v>
      </c>
      <c r="H517" s="57">
        <v>0.21</v>
      </c>
      <c r="I517" s="57">
        <v>14.6</v>
      </c>
      <c r="J517" s="57">
        <v>69.900000000000006</v>
      </c>
    </row>
    <row r="518" spans="1:10" x14ac:dyDescent="0.25">
      <c r="A518" s="59"/>
      <c r="B518" s="96"/>
      <c r="C518" s="83" t="s">
        <v>56</v>
      </c>
      <c r="D518" s="84"/>
      <c r="E518" s="85"/>
      <c r="F518" s="46">
        <v>38</v>
      </c>
      <c r="G518" s="57">
        <v>2.5</v>
      </c>
      <c r="H518" s="57">
        <v>0.42</v>
      </c>
      <c r="I518" s="57">
        <v>12.7</v>
      </c>
      <c r="J518" s="57">
        <v>66</v>
      </c>
    </row>
    <row r="519" spans="1:10" x14ac:dyDescent="0.25">
      <c r="A519" s="57"/>
      <c r="B519" s="103"/>
      <c r="C519" s="177" t="s">
        <v>40</v>
      </c>
      <c r="D519" s="177"/>
      <c r="E519" s="177"/>
      <c r="F519" s="56"/>
      <c r="G519" s="66">
        <f>SUM(G512:G518)</f>
        <v>19.3</v>
      </c>
      <c r="H519" s="66">
        <f t="shared" ref="H519:J519" si="24">SUM(H512:H518)</f>
        <v>18.430000000000003</v>
      </c>
      <c r="I519" s="66">
        <f t="shared" si="24"/>
        <v>88.2</v>
      </c>
      <c r="J519" s="66">
        <f t="shared" si="24"/>
        <v>603.20000000000005</v>
      </c>
    </row>
    <row r="520" spans="1:10" x14ac:dyDescent="0.25">
      <c r="A520" s="57"/>
      <c r="B520" s="194"/>
      <c r="C520" s="252"/>
      <c r="D520" s="253"/>
      <c r="E520" s="254"/>
      <c r="F520" s="56"/>
      <c r="G520" s="57"/>
      <c r="H520" s="57"/>
      <c r="I520" s="57"/>
      <c r="J520" s="57"/>
    </row>
    <row r="521" spans="1:10" x14ac:dyDescent="0.25">
      <c r="A521" s="59" t="s">
        <v>252</v>
      </c>
      <c r="B521" s="95" t="s">
        <v>58</v>
      </c>
      <c r="C521" s="100" t="s">
        <v>253</v>
      </c>
      <c r="D521" s="101"/>
      <c r="E521" s="102"/>
      <c r="F521" s="56">
        <v>50</v>
      </c>
      <c r="G521" s="57">
        <v>3.3</v>
      </c>
      <c r="H521" s="57">
        <v>4.2</v>
      </c>
      <c r="I521" s="57">
        <v>23.3</v>
      </c>
      <c r="J521" s="57">
        <v>178</v>
      </c>
    </row>
    <row r="522" spans="1:10" ht="15.6" customHeight="1" x14ac:dyDescent="0.25">
      <c r="A522" s="71"/>
      <c r="B522" s="96"/>
      <c r="C522" s="41" t="s">
        <v>161</v>
      </c>
      <c r="D522" s="41"/>
      <c r="E522" s="41"/>
      <c r="F522" s="56">
        <v>200</v>
      </c>
      <c r="G522" s="57">
        <v>5.7720000000000011</v>
      </c>
      <c r="H522" s="57">
        <v>6.4380000000000006</v>
      </c>
      <c r="I522" s="57">
        <v>7.9920000000000009</v>
      </c>
      <c r="J522" s="57">
        <v>116.55000000000001</v>
      </c>
    </row>
    <row r="523" spans="1:10" x14ac:dyDescent="0.25">
      <c r="A523" s="57"/>
      <c r="B523" s="103"/>
      <c r="C523" s="177" t="s">
        <v>40</v>
      </c>
      <c r="D523" s="177"/>
      <c r="E523" s="177"/>
      <c r="F523" s="56"/>
      <c r="G523" s="66">
        <f>SUM(G521:G522)</f>
        <v>9.072000000000001</v>
      </c>
      <c r="H523" s="66">
        <f t="shared" ref="H523:J523" si="25">SUM(H521:H522)</f>
        <v>10.638000000000002</v>
      </c>
      <c r="I523" s="66">
        <f t="shared" si="25"/>
        <v>31.292000000000002</v>
      </c>
      <c r="J523" s="66">
        <f t="shared" si="25"/>
        <v>294.55</v>
      </c>
    </row>
    <row r="524" spans="1:10" x14ac:dyDescent="0.25">
      <c r="A524" s="57"/>
      <c r="B524" s="194"/>
      <c r="C524" s="252" t="s">
        <v>61</v>
      </c>
      <c r="D524" s="253"/>
      <c r="E524" s="254"/>
      <c r="F524" s="56"/>
      <c r="G524" s="66">
        <f>G510+G519+G523</f>
        <v>46.272000000000006</v>
      </c>
      <c r="H524" s="66">
        <f>H510+H519+H523</f>
        <v>49.368000000000009</v>
      </c>
      <c r="I524" s="66">
        <f>I510+I519+I523</f>
        <v>165.292</v>
      </c>
      <c r="J524" s="66">
        <f>J510+J519+J523</f>
        <v>1332.75</v>
      </c>
    </row>
    <row r="525" spans="1:10" x14ac:dyDescent="0.25">
      <c r="A525" s="59"/>
      <c r="B525" s="59"/>
      <c r="C525" s="104" t="s">
        <v>63</v>
      </c>
      <c r="D525" s="61"/>
      <c r="E525" s="61"/>
      <c r="F525" s="56"/>
      <c r="G525" s="66"/>
      <c r="H525" s="66"/>
      <c r="I525" s="66"/>
      <c r="J525" s="66">
        <v>74</v>
      </c>
    </row>
    <row r="526" spans="1:10" ht="15" customHeight="1" x14ac:dyDescent="0.25">
      <c r="A526" s="15" t="s">
        <v>14</v>
      </c>
      <c r="B526" s="16" t="s">
        <v>15</v>
      </c>
      <c r="C526" s="17" t="s">
        <v>16</v>
      </c>
      <c r="D526" s="18"/>
      <c r="E526" s="19"/>
      <c r="F526" s="20" t="s">
        <v>17</v>
      </c>
      <c r="G526" s="21" t="s">
        <v>18</v>
      </c>
      <c r="H526" s="21"/>
      <c r="I526" s="21"/>
      <c r="J526" s="21"/>
    </row>
    <row r="527" spans="1:10" ht="15" customHeight="1" x14ac:dyDescent="0.25">
      <c r="A527" s="23"/>
      <c r="B527" s="24"/>
      <c r="C527" s="25"/>
      <c r="D527" s="26"/>
      <c r="E527" s="27"/>
      <c r="F527" s="28"/>
      <c r="G527" s="29" t="s">
        <v>20</v>
      </c>
      <c r="H527" s="29" t="s">
        <v>21</v>
      </c>
      <c r="I527" s="29" t="s">
        <v>22</v>
      </c>
      <c r="J527" s="30" t="s">
        <v>23</v>
      </c>
    </row>
    <row r="528" spans="1:10" ht="15" customHeight="1" x14ac:dyDescent="0.25">
      <c r="A528" s="23"/>
      <c r="B528" s="24"/>
      <c r="C528" s="25"/>
      <c r="D528" s="26"/>
      <c r="E528" s="27"/>
      <c r="F528" s="28"/>
      <c r="G528" s="29"/>
      <c r="H528" s="29"/>
      <c r="I528" s="29"/>
      <c r="J528" s="30"/>
    </row>
    <row r="529" spans="1:13" ht="15" customHeight="1" x14ac:dyDescent="0.25">
      <c r="A529" s="32"/>
      <c r="B529" s="33"/>
      <c r="C529" s="34"/>
      <c r="D529" s="35"/>
      <c r="E529" s="36"/>
      <c r="F529" s="37"/>
      <c r="G529" s="29"/>
      <c r="H529" s="29"/>
      <c r="I529" s="29"/>
      <c r="J529" s="30"/>
    </row>
    <row r="530" spans="1:13" x14ac:dyDescent="0.25">
      <c r="A530" s="153"/>
      <c r="B530" s="171"/>
      <c r="C530" s="222" t="s">
        <v>254</v>
      </c>
      <c r="D530" s="223"/>
      <c r="E530" s="223"/>
      <c r="F530" s="223"/>
      <c r="G530" s="223"/>
      <c r="H530" s="223"/>
      <c r="I530" s="223"/>
      <c r="J530" s="223"/>
    </row>
    <row r="531" spans="1:13" x14ac:dyDescent="0.25">
      <c r="A531" s="199"/>
      <c r="B531" s="200"/>
      <c r="C531" s="116"/>
      <c r="D531" s="117"/>
      <c r="E531" s="118"/>
      <c r="F531" s="56"/>
      <c r="G531" s="57"/>
      <c r="H531" s="57"/>
      <c r="I531" s="57"/>
      <c r="J531" s="57"/>
    </row>
    <row r="532" spans="1:13" ht="15" customHeight="1" x14ac:dyDescent="0.25">
      <c r="A532" s="59" t="s">
        <v>202</v>
      </c>
      <c r="B532" s="239" t="s">
        <v>33</v>
      </c>
      <c r="C532" s="53" t="s">
        <v>34</v>
      </c>
      <c r="D532" s="54"/>
      <c r="E532" s="55"/>
      <c r="F532" s="56">
        <v>180</v>
      </c>
      <c r="G532" s="57">
        <v>4.7</v>
      </c>
      <c r="H532" s="57">
        <v>4.5999999999999996</v>
      </c>
      <c r="I532" s="57">
        <v>24.7</v>
      </c>
      <c r="J532" s="57">
        <v>160.19999999999999</v>
      </c>
    </row>
    <row r="533" spans="1:13" x14ac:dyDescent="0.25">
      <c r="A533" s="59" t="s">
        <v>93</v>
      </c>
      <c r="B533" s="240"/>
      <c r="C533" s="91" t="s">
        <v>124</v>
      </c>
      <c r="D533" s="92"/>
      <c r="E533" s="93"/>
      <c r="F533" s="46">
        <v>180</v>
      </c>
      <c r="G533" s="57">
        <v>1.2</v>
      </c>
      <c r="H533" s="57">
        <v>1.2</v>
      </c>
      <c r="I533" s="57">
        <v>10</v>
      </c>
      <c r="J533" s="57">
        <v>54.9</v>
      </c>
    </row>
    <row r="534" spans="1:13" x14ac:dyDescent="0.25">
      <c r="A534" s="59" t="s">
        <v>37</v>
      </c>
      <c r="B534" s="240"/>
      <c r="C534" s="83" t="s">
        <v>38</v>
      </c>
      <c r="D534" s="84"/>
      <c r="E534" s="85"/>
      <c r="F534" s="64" t="s">
        <v>39</v>
      </c>
      <c r="G534" s="57">
        <v>2.2999999999999998</v>
      </c>
      <c r="H534" s="57">
        <v>5.6</v>
      </c>
      <c r="I534" s="57">
        <v>17.100000000000001</v>
      </c>
      <c r="J534" s="57">
        <v>131.1</v>
      </c>
    </row>
    <row r="535" spans="1:13" x14ac:dyDescent="0.25">
      <c r="A535" s="56"/>
      <c r="B535" s="244"/>
      <c r="C535" s="261" t="s">
        <v>40</v>
      </c>
      <c r="D535" s="261"/>
      <c r="E535" s="261"/>
      <c r="F535" s="56"/>
      <c r="G535" s="245">
        <f>SUM(G532:G534)</f>
        <v>8.1999999999999993</v>
      </c>
      <c r="H535" s="245">
        <f t="shared" ref="H535:J535" si="26">SUM(H532:H534)</f>
        <v>11.399999999999999</v>
      </c>
      <c r="I535" s="245">
        <f t="shared" si="26"/>
        <v>51.800000000000004</v>
      </c>
      <c r="J535" s="245">
        <f t="shared" si="26"/>
        <v>346.2</v>
      </c>
    </row>
    <row r="536" spans="1:13" x14ac:dyDescent="0.25">
      <c r="A536" s="56"/>
      <c r="B536" s="265"/>
      <c r="C536" s="266"/>
      <c r="D536" s="267"/>
      <c r="E536" s="267"/>
      <c r="F536" s="145"/>
      <c r="G536" s="245"/>
      <c r="H536" s="245"/>
      <c r="I536" s="245"/>
      <c r="J536" s="245"/>
    </row>
    <row r="537" spans="1:13" ht="21.75" customHeight="1" x14ac:dyDescent="0.25">
      <c r="A537" s="71" t="s">
        <v>41</v>
      </c>
      <c r="B537" s="76"/>
      <c r="C537" s="73" t="s">
        <v>128</v>
      </c>
      <c r="D537" s="74"/>
      <c r="E537" s="75"/>
      <c r="F537" s="46">
        <v>200</v>
      </c>
      <c r="G537" s="57">
        <v>0</v>
      </c>
      <c r="H537" s="57">
        <v>0</v>
      </c>
      <c r="I537" s="57">
        <v>18.600000000000001</v>
      </c>
      <c r="J537" s="57">
        <v>74</v>
      </c>
    </row>
    <row r="538" spans="1:13" x14ac:dyDescent="0.25">
      <c r="A538" s="71"/>
      <c r="B538" s="76"/>
      <c r="C538" s="162"/>
      <c r="D538" s="162"/>
      <c r="E538" s="162"/>
      <c r="F538" s="56"/>
      <c r="G538" s="66">
        <f>SUM(G536:G537)</f>
        <v>0</v>
      </c>
      <c r="H538" s="66">
        <f>SUM(H536:H537)</f>
        <v>0</v>
      </c>
      <c r="I538" s="66">
        <f>SUM(I536:I537)</f>
        <v>18.600000000000001</v>
      </c>
      <c r="J538" s="66">
        <f>SUM(J536:J537)</f>
        <v>74</v>
      </c>
    </row>
    <row r="539" spans="1:13" x14ac:dyDescent="0.25">
      <c r="A539" s="41"/>
      <c r="B539" s="41"/>
      <c r="C539" s="162"/>
      <c r="D539" s="162"/>
      <c r="E539" s="162"/>
      <c r="F539" s="46"/>
      <c r="G539" s="41"/>
      <c r="H539" s="41"/>
      <c r="I539" s="41"/>
      <c r="J539" s="41"/>
    </row>
    <row r="540" spans="1:13" ht="30.95" customHeight="1" x14ac:dyDescent="0.25">
      <c r="A540" s="46" t="s">
        <v>75</v>
      </c>
      <c r="B540" s="95" t="s">
        <v>47</v>
      </c>
      <c r="C540" s="53" t="s">
        <v>76</v>
      </c>
      <c r="D540" s="54"/>
      <c r="E540" s="55"/>
      <c r="F540" s="56">
        <v>60</v>
      </c>
      <c r="G540" s="57">
        <v>0.8</v>
      </c>
      <c r="H540" s="57">
        <v>5.9</v>
      </c>
      <c r="I540" s="57">
        <v>4.4000000000000004</v>
      </c>
      <c r="J540" s="57">
        <v>73</v>
      </c>
      <c r="M540" s="268"/>
    </row>
    <row r="541" spans="1:13" x14ac:dyDescent="0.25">
      <c r="A541" s="59" t="s">
        <v>181</v>
      </c>
      <c r="B541" s="96"/>
      <c r="C541" s="83" t="s">
        <v>182</v>
      </c>
      <c r="D541" s="84"/>
      <c r="E541" s="85"/>
      <c r="F541" s="56" t="s">
        <v>255</v>
      </c>
      <c r="G541" s="57">
        <v>4</v>
      </c>
      <c r="H541" s="57">
        <v>2.7</v>
      </c>
      <c r="I541" s="57">
        <v>21.4</v>
      </c>
      <c r="J541" s="57">
        <v>127.9</v>
      </c>
    </row>
    <row r="542" spans="1:13" x14ac:dyDescent="0.25">
      <c r="A542" s="59" t="s">
        <v>113</v>
      </c>
      <c r="B542" s="96"/>
      <c r="C542" s="61" t="s">
        <v>114</v>
      </c>
      <c r="D542" s="61"/>
      <c r="E542" s="61"/>
      <c r="F542" s="56">
        <v>80</v>
      </c>
      <c r="G542" s="57">
        <v>8.4</v>
      </c>
      <c r="H542" s="57">
        <v>2.1</v>
      </c>
      <c r="I542" s="57">
        <v>3.8</v>
      </c>
      <c r="J542" s="57">
        <v>68</v>
      </c>
    </row>
    <row r="543" spans="1:13" x14ac:dyDescent="0.25">
      <c r="A543" s="59" t="s">
        <v>82</v>
      </c>
      <c r="B543" s="96"/>
      <c r="C543" s="214" t="s">
        <v>83</v>
      </c>
      <c r="D543" s="214"/>
      <c r="E543" s="214"/>
      <c r="F543" s="56">
        <v>150</v>
      </c>
      <c r="G543" s="56">
        <v>3.1</v>
      </c>
      <c r="H543" s="56">
        <v>4.2</v>
      </c>
      <c r="I543" s="56">
        <v>20.6</v>
      </c>
      <c r="J543" s="56">
        <v>135</v>
      </c>
    </row>
    <row r="544" spans="1:13" x14ac:dyDescent="0.25">
      <c r="A544" s="59" t="s">
        <v>53</v>
      </c>
      <c r="B544" s="96"/>
      <c r="C544" s="177" t="s">
        <v>54</v>
      </c>
      <c r="D544" s="177"/>
      <c r="E544" s="177"/>
      <c r="F544" s="56">
        <v>200</v>
      </c>
      <c r="G544" s="57">
        <v>0.5</v>
      </c>
      <c r="H544" s="57">
        <v>0</v>
      </c>
      <c r="I544" s="57">
        <v>18.3</v>
      </c>
      <c r="J544" s="57">
        <v>72</v>
      </c>
    </row>
    <row r="545" spans="1:10" x14ac:dyDescent="0.25">
      <c r="A545" s="59"/>
      <c r="B545" s="96"/>
      <c r="C545" s="41" t="s">
        <v>55</v>
      </c>
      <c r="D545" s="41"/>
      <c r="E545" s="41"/>
      <c r="F545" s="46">
        <v>30</v>
      </c>
      <c r="G545" s="57">
        <v>2</v>
      </c>
      <c r="H545" s="57">
        <v>0.21</v>
      </c>
      <c r="I545" s="57">
        <v>14.6</v>
      </c>
      <c r="J545" s="57">
        <v>69.900000000000006</v>
      </c>
    </row>
    <row r="546" spans="1:10" x14ac:dyDescent="0.25">
      <c r="A546" s="59"/>
      <c r="B546" s="96"/>
      <c r="C546" s="83" t="s">
        <v>56</v>
      </c>
      <c r="D546" s="84"/>
      <c r="E546" s="85"/>
      <c r="F546" s="46">
        <v>38</v>
      </c>
      <c r="G546" s="57">
        <v>2.5</v>
      </c>
      <c r="H546" s="57">
        <v>0.42</v>
      </c>
      <c r="I546" s="57">
        <v>12.7</v>
      </c>
      <c r="J546" s="57">
        <v>66</v>
      </c>
    </row>
    <row r="547" spans="1:10" x14ac:dyDescent="0.25">
      <c r="A547" s="59"/>
      <c r="B547" s="103"/>
      <c r="C547" s="61" t="s">
        <v>40</v>
      </c>
      <c r="D547" s="61"/>
      <c r="E547" s="61"/>
      <c r="F547" s="56"/>
      <c r="G547" s="66">
        <f>SUM(G540:G546)</f>
        <v>21.3</v>
      </c>
      <c r="H547" s="66">
        <f>SUM(H540:H546)</f>
        <v>15.530000000000003</v>
      </c>
      <c r="I547" s="66">
        <f>SUM(I540:I546)</f>
        <v>95.8</v>
      </c>
      <c r="J547" s="66">
        <f>SUM(J540:J546)</f>
        <v>611.79999999999995</v>
      </c>
    </row>
    <row r="548" spans="1:10" x14ac:dyDescent="0.25">
      <c r="A548" s="59"/>
      <c r="B548" s="79"/>
      <c r="C548" s="252"/>
      <c r="D548" s="253"/>
      <c r="E548" s="254"/>
      <c r="F548" s="56"/>
      <c r="G548" s="57"/>
      <c r="H548" s="57"/>
      <c r="I548" s="57"/>
      <c r="J548" s="57"/>
    </row>
    <row r="549" spans="1:10" ht="15" customHeight="1" x14ac:dyDescent="0.25">
      <c r="A549" s="71" t="s">
        <v>57</v>
      </c>
      <c r="B549" s="95" t="s">
        <v>58</v>
      </c>
      <c r="C549" s="91" t="s">
        <v>59</v>
      </c>
      <c r="D549" s="92"/>
      <c r="E549" s="93"/>
      <c r="F549" s="56">
        <v>200</v>
      </c>
      <c r="G549" s="57">
        <v>5.7720000000000011</v>
      </c>
      <c r="H549" s="57">
        <v>5.9</v>
      </c>
      <c r="I549" s="57">
        <v>9</v>
      </c>
      <c r="J549" s="57">
        <v>111</v>
      </c>
    </row>
    <row r="550" spans="1:10" x14ac:dyDescent="0.25">
      <c r="A550" s="59" t="s">
        <v>115</v>
      </c>
      <c r="B550" s="96"/>
      <c r="C550" s="100" t="s">
        <v>228</v>
      </c>
      <c r="D550" s="101"/>
      <c r="E550" s="102"/>
      <c r="F550" s="56">
        <v>50</v>
      </c>
      <c r="G550" s="57">
        <v>2.5</v>
      </c>
      <c r="H550" s="57">
        <v>4.5999999999999996</v>
      </c>
      <c r="I550" s="57">
        <v>29.2</v>
      </c>
      <c r="J550" s="57">
        <v>176</v>
      </c>
    </row>
    <row r="551" spans="1:10" x14ac:dyDescent="0.25">
      <c r="A551" s="41"/>
      <c r="B551" s="103"/>
      <c r="C551" s="177" t="s">
        <v>40</v>
      </c>
      <c r="D551" s="177"/>
      <c r="E551" s="177"/>
      <c r="F551" s="56"/>
      <c r="G551" s="66">
        <f>SUM(G549:G550)</f>
        <v>8.272000000000002</v>
      </c>
      <c r="H551" s="66">
        <f>SUM(H549:H550)</f>
        <v>10.5</v>
      </c>
      <c r="I551" s="66">
        <f>SUM(I549:I550)</f>
        <v>38.200000000000003</v>
      </c>
      <c r="J551" s="66">
        <f>SUM(J549:J550)</f>
        <v>287</v>
      </c>
    </row>
    <row r="552" spans="1:10" x14ac:dyDescent="0.25">
      <c r="A552" s="41"/>
      <c r="B552" s="42"/>
      <c r="C552" s="252" t="s">
        <v>61</v>
      </c>
      <c r="D552" s="253"/>
      <c r="E552" s="254"/>
      <c r="F552" s="56"/>
      <c r="G552" s="66">
        <f>G535+G538+G547+G551</f>
        <v>37.772000000000006</v>
      </c>
      <c r="H552" s="66">
        <f>H535+H538+H547+H551</f>
        <v>37.43</v>
      </c>
      <c r="I552" s="66">
        <f>I535+I538+I547+I551</f>
        <v>204.39999999999998</v>
      </c>
      <c r="J552" s="66">
        <f>J535+J538+J547+J551</f>
        <v>1319</v>
      </c>
    </row>
    <row r="553" spans="1:10" x14ac:dyDescent="0.25">
      <c r="A553" s="59"/>
      <c r="B553" s="59"/>
      <c r="C553" s="104" t="s">
        <v>63</v>
      </c>
      <c r="D553" s="61"/>
      <c r="E553" s="61"/>
      <c r="F553" s="56"/>
      <c r="G553" s="66"/>
      <c r="H553" s="66"/>
      <c r="I553" s="66"/>
      <c r="J553" s="66">
        <v>73.2</v>
      </c>
    </row>
    <row r="563" spans="17:17" customFormat="1" x14ac:dyDescent="0.25">
      <c r="Q563" s="112"/>
    </row>
    <row r="564" spans="17:17" customFormat="1" x14ac:dyDescent="0.25">
      <c r="Q564" s="112"/>
    </row>
  </sheetData>
  <mergeCells count="623">
    <mergeCell ref="C552:E552"/>
    <mergeCell ref="C553:E553"/>
    <mergeCell ref="C547:E547"/>
    <mergeCell ref="C548:E548"/>
    <mergeCell ref="B549:B551"/>
    <mergeCell ref="C549:E549"/>
    <mergeCell ref="C550:E550"/>
    <mergeCell ref="C551:E551"/>
    <mergeCell ref="C537:E537"/>
    <mergeCell ref="C538:E538"/>
    <mergeCell ref="C539:E539"/>
    <mergeCell ref="B540:B547"/>
    <mergeCell ref="C540:E540"/>
    <mergeCell ref="C541:E541"/>
    <mergeCell ref="C542:E542"/>
    <mergeCell ref="C543:E543"/>
    <mergeCell ref="C544:E544"/>
    <mergeCell ref="C546:E546"/>
    <mergeCell ref="C530:J530"/>
    <mergeCell ref="C531:E531"/>
    <mergeCell ref="B532:B535"/>
    <mergeCell ref="C532:E532"/>
    <mergeCell ref="C533:E533"/>
    <mergeCell ref="C534:E534"/>
    <mergeCell ref="C535:E535"/>
    <mergeCell ref="A526:A529"/>
    <mergeCell ref="B526:B529"/>
    <mergeCell ref="C526:E529"/>
    <mergeCell ref="F526:F529"/>
    <mergeCell ref="G526:J526"/>
    <mergeCell ref="G527:G529"/>
    <mergeCell ref="H527:H529"/>
    <mergeCell ref="I527:I529"/>
    <mergeCell ref="J527:J529"/>
    <mergeCell ref="C520:E520"/>
    <mergeCell ref="B521:B523"/>
    <mergeCell ref="C521:E521"/>
    <mergeCell ref="C523:E523"/>
    <mergeCell ref="C524:E524"/>
    <mergeCell ref="C525:E525"/>
    <mergeCell ref="B512:B519"/>
    <mergeCell ref="C512:E512"/>
    <mergeCell ref="C513:E513"/>
    <mergeCell ref="C514:E514"/>
    <mergeCell ref="C516:E516"/>
    <mergeCell ref="C518:E518"/>
    <mergeCell ref="C519:E519"/>
    <mergeCell ref="C505:E505"/>
    <mergeCell ref="B506:B510"/>
    <mergeCell ref="C506:E506"/>
    <mergeCell ref="C507:E507"/>
    <mergeCell ref="C508:E508"/>
    <mergeCell ref="C509:E509"/>
    <mergeCell ref="C510:E510"/>
    <mergeCell ref="G500:J500"/>
    <mergeCell ref="G501:G503"/>
    <mergeCell ref="H501:H503"/>
    <mergeCell ref="I501:I503"/>
    <mergeCell ref="J501:J503"/>
    <mergeCell ref="C504:J504"/>
    <mergeCell ref="C498:E498"/>
    <mergeCell ref="C499:E499"/>
    <mergeCell ref="A500:A503"/>
    <mergeCell ref="B500:B503"/>
    <mergeCell ref="C500:E503"/>
    <mergeCell ref="F500:F503"/>
    <mergeCell ref="C493:E493"/>
    <mergeCell ref="C494:E494"/>
    <mergeCell ref="B495:B497"/>
    <mergeCell ref="C495:E495"/>
    <mergeCell ref="C496:E496"/>
    <mergeCell ref="C497:E497"/>
    <mergeCell ref="C483:F483"/>
    <mergeCell ref="C484:E484"/>
    <mergeCell ref="C485:E485"/>
    <mergeCell ref="B486:B493"/>
    <mergeCell ref="C486:E486"/>
    <mergeCell ref="C487:E487"/>
    <mergeCell ref="C488:E488"/>
    <mergeCell ref="C489:E489"/>
    <mergeCell ref="C490:E490"/>
    <mergeCell ref="C492:E492"/>
    <mergeCell ref="C476:J476"/>
    <mergeCell ref="C477:E477"/>
    <mergeCell ref="B478:B481"/>
    <mergeCell ref="C478:E478"/>
    <mergeCell ref="C479:E479"/>
    <mergeCell ref="C481:E481"/>
    <mergeCell ref="A472:A475"/>
    <mergeCell ref="B472:B475"/>
    <mergeCell ref="C472:E475"/>
    <mergeCell ref="F472:F475"/>
    <mergeCell ref="G472:J472"/>
    <mergeCell ref="G473:G475"/>
    <mergeCell ref="H473:H475"/>
    <mergeCell ref="I473:I475"/>
    <mergeCell ref="J473:J475"/>
    <mergeCell ref="C466:E466"/>
    <mergeCell ref="B467:B469"/>
    <mergeCell ref="C468:E468"/>
    <mergeCell ref="C469:E469"/>
    <mergeCell ref="C470:E470"/>
    <mergeCell ref="C471:E471"/>
    <mergeCell ref="C456:E456"/>
    <mergeCell ref="B457:B465"/>
    <mergeCell ref="C457:E457"/>
    <mergeCell ref="C458:E458"/>
    <mergeCell ref="C459:E459"/>
    <mergeCell ref="C460:E460"/>
    <mergeCell ref="C461:E461"/>
    <mergeCell ref="C464:E464"/>
    <mergeCell ref="C465:E465"/>
    <mergeCell ref="C450:E450"/>
    <mergeCell ref="B451:B454"/>
    <mergeCell ref="C451:E451"/>
    <mergeCell ref="C452:E452"/>
    <mergeCell ref="C453:E453"/>
    <mergeCell ref="C454:E454"/>
    <mergeCell ref="C444:E444"/>
    <mergeCell ref="A445:A448"/>
    <mergeCell ref="B445:B448"/>
    <mergeCell ref="C445:E448"/>
    <mergeCell ref="F445:F448"/>
    <mergeCell ref="G445:J445"/>
    <mergeCell ref="G446:G448"/>
    <mergeCell ref="H446:H448"/>
    <mergeCell ref="I446:I448"/>
    <mergeCell ref="J446:J448"/>
    <mergeCell ref="C439:E439"/>
    <mergeCell ref="B440:B442"/>
    <mergeCell ref="C440:E440"/>
    <mergeCell ref="C441:E441"/>
    <mergeCell ref="C442:E442"/>
    <mergeCell ref="C443:E443"/>
    <mergeCell ref="C428:E428"/>
    <mergeCell ref="C429:E429"/>
    <mergeCell ref="B431:B438"/>
    <mergeCell ref="C431:E431"/>
    <mergeCell ref="C432:E432"/>
    <mergeCell ref="C433:E433"/>
    <mergeCell ref="C434:E434"/>
    <mergeCell ref="C437:E437"/>
    <mergeCell ref="C438:E438"/>
    <mergeCell ref="C421:J421"/>
    <mergeCell ref="C422:E422"/>
    <mergeCell ref="B423:B426"/>
    <mergeCell ref="C423:E423"/>
    <mergeCell ref="C424:E424"/>
    <mergeCell ref="C425:E425"/>
    <mergeCell ref="C426:E426"/>
    <mergeCell ref="C416:E416"/>
    <mergeCell ref="A417:A420"/>
    <mergeCell ref="B417:B420"/>
    <mergeCell ref="C417:E420"/>
    <mergeCell ref="F417:F420"/>
    <mergeCell ref="G417:J417"/>
    <mergeCell ref="G418:G420"/>
    <mergeCell ref="H418:H420"/>
    <mergeCell ref="I418:I420"/>
    <mergeCell ref="J418:J420"/>
    <mergeCell ref="C411:E411"/>
    <mergeCell ref="B412:B414"/>
    <mergeCell ref="C412:E412"/>
    <mergeCell ref="C413:E413"/>
    <mergeCell ref="C414:E414"/>
    <mergeCell ref="C415:E415"/>
    <mergeCell ref="C400:E400"/>
    <mergeCell ref="C401:E401"/>
    <mergeCell ref="B403:B410"/>
    <mergeCell ref="C403:E403"/>
    <mergeCell ref="C404:E404"/>
    <mergeCell ref="C405:E405"/>
    <mergeCell ref="C406:E406"/>
    <mergeCell ref="C408:E408"/>
    <mergeCell ref="C409:E409"/>
    <mergeCell ref="C410:E410"/>
    <mergeCell ref="A393:J393"/>
    <mergeCell ref="C394:E394"/>
    <mergeCell ref="B395:B398"/>
    <mergeCell ref="C395:E395"/>
    <mergeCell ref="C396:E396"/>
    <mergeCell ref="C398:E398"/>
    <mergeCell ref="C388:E388"/>
    <mergeCell ref="A389:A392"/>
    <mergeCell ref="B389:B392"/>
    <mergeCell ref="C389:E392"/>
    <mergeCell ref="F389:F392"/>
    <mergeCell ref="G389:J389"/>
    <mergeCell ref="G390:G392"/>
    <mergeCell ref="H390:H392"/>
    <mergeCell ref="I390:I392"/>
    <mergeCell ref="J390:J392"/>
    <mergeCell ref="C382:E382"/>
    <mergeCell ref="C383:E383"/>
    <mergeCell ref="B384:B386"/>
    <mergeCell ref="C385:E385"/>
    <mergeCell ref="C386:E386"/>
    <mergeCell ref="C387:E387"/>
    <mergeCell ref="C371:E371"/>
    <mergeCell ref="C372:F372"/>
    <mergeCell ref="C373:E373"/>
    <mergeCell ref="C374:E374"/>
    <mergeCell ref="B375:B382"/>
    <mergeCell ref="C375:E375"/>
    <mergeCell ref="C376:E376"/>
    <mergeCell ref="C377:E377"/>
    <mergeCell ref="C378:E378"/>
    <mergeCell ref="C381:E381"/>
    <mergeCell ref="A365:J365"/>
    <mergeCell ref="C366:E366"/>
    <mergeCell ref="B367:B370"/>
    <mergeCell ref="C367:E367"/>
    <mergeCell ref="C368:E368"/>
    <mergeCell ref="C370:E370"/>
    <mergeCell ref="A361:A364"/>
    <mergeCell ref="B361:B364"/>
    <mergeCell ref="C361:E364"/>
    <mergeCell ref="F361:F364"/>
    <mergeCell ref="G361:J361"/>
    <mergeCell ref="G362:G364"/>
    <mergeCell ref="H362:H364"/>
    <mergeCell ref="I362:I364"/>
    <mergeCell ref="J362:J364"/>
    <mergeCell ref="B356:B358"/>
    <mergeCell ref="C356:E356"/>
    <mergeCell ref="C357:E357"/>
    <mergeCell ref="C358:E358"/>
    <mergeCell ref="C359:E359"/>
    <mergeCell ref="C360:E360"/>
    <mergeCell ref="B349:B353"/>
    <mergeCell ref="C349:E349"/>
    <mergeCell ref="C350:E350"/>
    <mergeCell ref="C351:E351"/>
    <mergeCell ref="C353:E353"/>
    <mergeCell ref="C354:E354"/>
    <mergeCell ref="C342:E342"/>
    <mergeCell ref="B343:B347"/>
    <mergeCell ref="C343:E343"/>
    <mergeCell ref="C344:E344"/>
    <mergeCell ref="C345:E345"/>
    <mergeCell ref="C347:E347"/>
    <mergeCell ref="G337:J337"/>
    <mergeCell ref="G338:G340"/>
    <mergeCell ref="H338:H340"/>
    <mergeCell ref="I338:I340"/>
    <mergeCell ref="J338:J340"/>
    <mergeCell ref="A341:J341"/>
    <mergeCell ref="C335:E335"/>
    <mergeCell ref="C336:E336"/>
    <mergeCell ref="A337:A340"/>
    <mergeCell ref="B337:B340"/>
    <mergeCell ref="C337:E340"/>
    <mergeCell ref="F337:F340"/>
    <mergeCell ref="C329:E329"/>
    <mergeCell ref="B330:B332"/>
    <mergeCell ref="C330:E330"/>
    <mergeCell ref="C332:E332"/>
    <mergeCell ref="C333:E333"/>
    <mergeCell ref="C334:E334"/>
    <mergeCell ref="C320:E320"/>
    <mergeCell ref="B321:B328"/>
    <mergeCell ref="C321:E321"/>
    <mergeCell ref="C322:E322"/>
    <mergeCell ref="C323:E323"/>
    <mergeCell ref="C324:E324"/>
    <mergeCell ref="C327:E327"/>
    <mergeCell ref="C328:E328"/>
    <mergeCell ref="A314:J314"/>
    <mergeCell ref="C315:E315"/>
    <mergeCell ref="B316:B319"/>
    <mergeCell ref="C316:E316"/>
    <mergeCell ref="C317:E317"/>
    <mergeCell ref="C318:E318"/>
    <mergeCell ref="C319:E319"/>
    <mergeCell ref="C309:E309"/>
    <mergeCell ref="A310:A313"/>
    <mergeCell ref="B310:B313"/>
    <mergeCell ref="C310:E313"/>
    <mergeCell ref="F310:F313"/>
    <mergeCell ref="G310:J310"/>
    <mergeCell ref="G311:G313"/>
    <mergeCell ref="H311:H313"/>
    <mergeCell ref="I311:I313"/>
    <mergeCell ref="J311:J313"/>
    <mergeCell ref="C304:E304"/>
    <mergeCell ref="B305:B307"/>
    <mergeCell ref="C305:E305"/>
    <mergeCell ref="C306:E306"/>
    <mergeCell ref="C307:E307"/>
    <mergeCell ref="C308:E308"/>
    <mergeCell ref="C293:E293"/>
    <mergeCell ref="C295:E295"/>
    <mergeCell ref="B296:B303"/>
    <mergeCell ref="C296:E296"/>
    <mergeCell ref="C297:E297"/>
    <mergeCell ref="C298:E298"/>
    <mergeCell ref="C302:E302"/>
    <mergeCell ref="C303:E303"/>
    <mergeCell ref="C286:E286"/>
    <mergeCell ref="B287:B292"/>
    <mergeCell ref="C287:E287"/>
    <mergeCell ref="C288:E288"/>
    <mergeCell ref="C289:E289"/>
    <mergeCell ref="C290:E290"/>
    <mergeCell ref="C292:E292"/>
    <mergeCell ref="C280:E280"/>
    <mergeCell ref="A281:A284"/>
    <mergeCell ref="B281:B284"/>
    <mergeCell ref="C281:E284"/>
    <mergeCell ref="F281:F284"/>
    <mergeCell ref="G281:J281"/>
    <mergeCell ref="G282:G284"/>
    <mergeCell ref="H282:H284"/>
    <mergeCell ref="I282:I284"/>
    <mergeCell ref="J282:J284"/>
    <mergeCell ref="C275:E275"/>
    <mergeCell ref="B276:B278"/>
    <mergeCell ref="C276:E276"/>
    <mergeCell ref="C277:E277"/>
    <mergeCell ref="C278:E278"/>
    <mergeCell ref="C279:E279"/>
    <mergeCell ref="C264:E264"/>
    <mergeCell ref="C265:E265"/>
    <mergeCell ref="C267:E267"/>
    <mergeCell ref="B268:B274"/>
    <mergeCell ref="C268:E268"/>
    <mergeCell ref="C269:E269"/>
    <mergeCell ref="C270:E270"/>
    <mergeCell ref="C273:E273"/>
    <mergeCell ref="C274:E274"/>
    <mergeCell ref="C258:E258"/>
    <mergeCell ref="B259:B262"/>
    <mergeCell ref="C259:E259"/>
    <mergeCell ref="C260:E260"/>
    <mergeCell ref="C261:E261"/>
    <mergeCell ref="C262:E262"/>
    <mergeCell ref="A253:A256"/>
    <mergeCell ref="B253:B256"/>
    <mergeCell ref="C253:E256"/>
    <mergeCell ref="F253:F256"/>
    <mergeCell ref="G253:J253"/>
    <mergeCell ref="G254:G256"/>
    <mergeCell ref="H254:H256"/>
    <mergeCell ref="I254:I256"/>
    <mergeCell ref="J254:J256"/>
    <mergeCell ref="C247:E247"/>
    <mergeCell ref="B248:B250"/>
    <mergeCell ref="C249:E249"/>
    <mergeCell ref="C250:E250"/>
    <mergeCell ref="C251:E251"/>
    <mergeCell ref="C252:E252"/>
    <mergeCell ref="C238:E238"/>
    <mergeCell ref="B239:B246"/>
    <mergeCell ref="C239:E239"/>
    <mergeCell ref="C240:E240"/>
    <mergeCell ref="C241:E241"/>
    <mergeCell ref="C243:E243"/>
    <mergeCell ref="C245:E245"/>
    <mergeCell ref="C246:E246"/>
    <mergeCell ref="C232:E232"/>
    <mergeCell ref="B233:B237"/>
    <mergeCell ref="C233:E233"/>
    <mergeCell ref="C234:E234"/>
    <mergeCell ref="C235:E235"/>
    <mergeCell ref="C237:E237"/>
    <mergeCell ref="C226:E226"/>
    <mergeCell ref="A227:A230"/>
    <mergeCell ref="B227:B230"/>
    <mergeCell ref="C227:E230"/>
    <mergeCell ref="F227:F230"/>
    <mergeCell ref="G227:J227"/>
    <mergeCell ref="G228:G230"/>
    <mergeCell ref="H228:H230"/>
    <mergeCell ref="I228:I230"/>
    <mergeCell ref="J228:J230"/>
    <mergeCell ref="C221:E221"/>
    <mergeCell ref="B222:B224"/>
    <mergeCell ref="C222:E222"/>
    <mergeCell ref="C223:E223"/>
    <mergeCell ref="C224:E224"/>
    <mergeCell ref="C225:E225"/>
    <mergeCell ref="C211:E211"/>
    <mergeCell ref="C212:E212"/>
    <mergeCell ref="B213:B220"/>
    <mergeCell ref="C213:E213"/>
    <mergeCell ref="C214:E214"/>
    <mergeCell ref="C215:E215"/>
    <mergeCell ref="C217:E217"/>
    <mergeCell ref="C219:E219"/>
    <mergeCell ref="C220:E220"/>
    <mergeCell ref="B205:B208"/>
    <mergeCell ref="C205:E205"/>
    <mergeCell ref="C206:E206"/>
    <mergeCell ref="C207:E207"/>
    <mergeCell ref="C208:E208"/>
    <mergeCell ref="C210:F210"/>
    <mergeCell ref="G199:J199"/>
    <mergeCell ref="G200:G202"/>
    <mergeCell ref="H200:H202"/>
    <mergeCell ref="I200:I202"/>
    <mergeCell ref="J200:J202"/>
    <mergeCell ref="C204:E204"/>
    <mergeCell ref="C197:E197"/>
    <mergeCell ref="C198:E198"/>
    <mergeCell ref="A199:A202"/>
    <mergeCell ref="B199:B202"/>
    <mergeCell ref="C199:E202"/>
    <mergeCell ref="F199:F202"/>
    <mergeCell ref="C188:E188"/>
    <mergeCell ref="C191:E191"/>
    <mergeCell ref="C192:E192"/>
    <mergeCell ref="C193:E193"/>
    <mergeCell ref="B194:B196"/>
    <mergeCell ref="C194:E194"/>
    <mergeCell ref="C196:E196"/>
    <mergeCell ref="C178:E178"/>
    <mergeCell ref="B179:B182"/>
    <mergeCell ref="C179:E179"/>
    <mergeCell ref="C180:E180"/>
    <mergeCell ref="C182:E182"/>
    <mergeCell ref="B184:B192"/>
    <mergeCell ref="C184:E184"/>
    <mergeCell ref="C185:E185"/>
    <mergeCell ref="C186:E186"/>
    <mergeCell ref="C187:E187"/>
    <mergeCell ref="C172:E172"/>
    <mergeCell ref="A173:A176"/>
    <mergeCell ref="B173:B176"/>
    <mergeCell ref="C173:E176"/>
    <mergeCell ref="F173:F176"/>
    <mergeCell ref="G173:J173"/>
    <mergeCell ref="G174:G176"/>
    <mergeCell ref="H174:H176"/>
    <mergeCell ref="I174:I176"/>
    <mergeCell ref="J174:J176"/>
    <mergeCell ref="C167:E167"/>
    <mergeCell ref="B168:B170"/>
    <mergeCell ref="C168:E168"/>
    <mergeCell ref="C169:E169"/>
    <mergeCell ref="C170:E170"/>
    <mergeCell ref="C171:E171"/>
    <mergeCell ref="C157:E157"/>
    <mergeCell ref="C158:E158"/>
    <mergeCell ref="C159:E159"/>
    <mergeCell ref="B160:B166"/>
    <mergeCell ref="C160:E160"/>
    <mergeCell ref="C161:E161"/>
    <mergeCell ref="C165:E165"/>
    <mergeCell ref="C166:E166"/>
    <mergeCell ref="C151:E151"/>
    <mergeCell ref="B152:B155"/>
    <mergeCell ref="C152:E152"/>
    <mergeCell ref="C153:E153"/>
    <mergeCell ref="C154:E154"/>
    <mergeCell ref="C155:E155"/>
    <mergeCell ref="C145:E145"/>
    <mergeCell ref="A146:A149"/>
    <mergeCell ref="B146:B149"/>
    <mergeCell ref="C146:E149"/>
    <mergeCell ref="F146:F149"/>
    <mergeCell ref="G146:J146"/>
    <mergeCell ref="G147:G149"/>
    <mergeCell ref="H147:H149"/>
    <mergeCell ref="I147:I149"/>
    <mergeCell ref="J147:J149"/>
    <mergeCell ref="C140:E140"/>
    <mergeCell ref="B141:B143"/>
    <mergeCell ref="C141:E141"/>
    <mergeCell ref="C142:E142"/>
    <mergeCell ref="C143:E143"/>
    <mergeCell ref="C144:E144"/>
    <mergeCell ref="B132:B139"/>
    <mergeCell ref="C132:E132"/>
    <mergeCell ref="C133:E133"/>
    <mergeCell ref="C134:E134"/>
    <mergeCell ref="C138:E138"/>
    <mergeCell ref="C139:E139"/>
    <mergeCell ref="B124:B127"/>
    <mergeCell ref="C124:E124"/>
    <mergeCell ref="C125:E125"/>
    <mergeCell ref="C127:E127"/>
    <mergeCell ref="C129:E129"/>
    <mergeCell ref="C130:E130"/>
    <mergeCell ref="G118:J118"/>
    <mergeCell ref="G119:G121"/>
    <mergeCell ref="H119:H121"/>
    <mergeCell ref="I119:I121"/>
    <mergeCell ref="J119:J121"/>
    <mergeCell ref="C123:E123"/>
    <mergeCell ref="C116:E116"/>
    <mergeCell ref="C117:E117"/>
    <mergeCell ref="A118:A121"/>
    <mergeCell ref="B118:B121"/>
    <mergeCell ref="C118:E121"/>
    <mergeCell ref="F118:F121"/>
    <mergeCell ref="C111:E111"/>
    <mergeCell ref="C112:E112"/>
    <mergeCell ref="B113:B115"/>
    <mergeCell ref="C113:E113"/>
    <mergeCell ref="C114:E114"/>
    <mergeCell ref="C115:E115"/>
    <mergeCell ref="C101:E101"/>
    <mergeCell ref="C102:E102"/>
    <mergeCell ref="B103:B110"/>
    <mergeCell ref="C103:E103"/>
    <mergeCell ref="C104:E104"/>
    <mergeCell ref="C105:E105"/>
    <mergeCell ref="C106:E106"/>
    <mergeCell ref="C107:E107"/>
    <mergeCell ref="C110:E110"/>
    <mergeCell ref="B95:B97"/>
    <mergeCell ref="C95:E95"/>
    <mergeCell ref="C96:E96"/>
    <mergeCell ref="C97:E97"/>
    <mergeCell ref="C98:E98"/>
    <mergeCell ref="C100:F100"/>
    <mergeCell ref="G89:J89"/>
    <mergeCell ref="G90:G92"/>
    <mergeCell ref="H90:H92"/>
    <mergeCell ref="I90:I92"/>
    <mergeCell ref="J90:J92"/>
    <mergeCell ref="C94:E94"/>
    <mergeCell ref="C87:E87"/>
    <mergeCell ref="C88:E88"/>
    <mergeCell ref="A89:A92"/>
    <mergeCell ref="B89:B92"/>
    <mergeCell ref="C89:E92"/>
    <mergeCell ref="F89:F92"/>
    <mergeCell ref="C82:E82"/>
    <mergeCell ref="C83:E83"/>
    <mergeCell ref="B84:B85"/>
    <mergeCell ref="C84:E84"/>
    <mergeCell ref="C85:E85"/>
    <mergeCell ref="C86:E86"/>
    <mergeCell ref="B70:B73"/>
    <mergeCell ref="C70:E70"/>
    <mergeCell ref="C72:E72"/>
    <mergeCell ref="C74:E74"/>
    <mergeCell ref="B76:B81"/>
    <mergeCell ref="C76:E76"/>
    <mergeCell ref="C77:E77"/>
    <mergeCell ref="C81:E81"/>
    <mergeCell ref="G64:J64"/>
    <mergeCell ref="G65:G67"/>
    <mergeCell ref="H65:H67"/>
    <mergeCell ref="I65:I67"/>
    <mergeCell ref="J65:J67"/>
    <mergeCell ref="C69:E69"/>
    <mergeCell ref="C62:E62"/>
    <mergeCell ref="C63:E63"/>
    <mergeCell ref="A64:A67"/>
    <mergeCell ref="B64:B67"/>
    <mergeCell ref="C64:E67"/>
    <mergeCell ref="F64:F67"/>
    <mergeCell ref="M55:O55"/>
    <mergeCell ref="C57:E57"/>
    <mergeCell ref="C58:E58"/>
    <mergeCell ref="B59:B60"/>
    <mergeCell ref="C59:E59"/>
    <mergeCell ref="C61:E61"/>
    <mergeCell ref="C49:E49"/>
    <mergeCell ref="B50:B57"/>
    <mergeCell ref="C50:E50"/>
    <mergeCell ref="C51:E51"/>
    <mergeCell ref="C52:E52"/>
    <mergeCell ref="C53:E53"/>
    <mergeCell ref="C44:E44"/>
    <mergeCell ref="B45:B48"/>
    <mergeCell ref="C45:E45"/>
    <mergeCell ref="C46:E46"/>
    <mergeCell ref="C47:E47"/>
    <mergeCell ref="C48:E48"/>
    <mergeCell ref="G39:J39"/>
    <mergeCell ref="G40:G42"/>
    <mergeCell ref="H40:H42"/>
    <mergeCell ref="I40:I42"/>
    <mergeCell ref="J40:J42"/>
    <mergeCell ref="A43:J43"/>
    <mergeCell ref="C37:E37"/>
    <mergeCell ref="C38:E38"/>
    <mergeCell ref="A39:A42"/>
    <mergeCell ref="B39:B42"/>
    <mergeCell ref="C39:E42"/>
    <mergeCell ref="F39:F42"/>
    <mergeCell ref="C31:E31"/>
    <mergeCell ref="C32:E32"/>
    <mergeCell ref="B33:B36"/>
    <mergeCell ref="C33:E33"/>
    <mergeCell ref="C35:E35"/>
    <mergeCell ref="C36:E36"/>
    <mergeCell ref="C21:E21"/>
    <mergeCell ref="C22:E22"/>
    <mergeCell ref="C23:E23"/>
    <mergeCell ref="C24:E24"/>
    <mergeCell ref="B25:B30"/>
    <mergeCell ref="C25:E25"/>
    <mergeCell ref="C28:E28"/>
    <mergeCell ref="C29:E29"/>
    <mergeCell ref="I12:I14"/>
    <mergeCell ref="J12:J14"/>
    <mergeCell ref="A15:J15"/>
    <mergeCell ref="C16:E16"/>
    <mergeCell ref="B17:B20"/>
    <mergeCell ref="C17:E17"/>
    <mergeCell ref="C18:E18"/>
    <mergeCell ref="C19:E19"/>
    <mergeCell ref="C20:E20"/>
    <mergeCell ref="D8:G8"/>
    <mergeCell ref="D9:G9"/>
    <mergeCell ref="C10:I10"/>
    <mergeCell ref="A11:A14"/>
    <mergeCell ref="B11:B14"/>
    <mergeCell ref="C11:E14"/>
    <mergeCell ref="F11:F14"/>
    <mergeCell ref="G11:J11"/>
    <mergeCell ref="G12:G14"/>
    <mergeCell ref="H12:H14"/>
    <mergeCell ref="H2:J2"/>
    <mergeCell ref="H3:J3"/>
    <mergeCell ref="H4:J4"/>
    <mergeCell ref="H5:J5"/>
    <mergeCell ref="L5:P6"/>
    <mergeCell ref="H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2025-01-20T04:44:12Z</dcterms:created>
  <dcterms:modified xsi:type="dcterms:W3CDTF">2025-01-20T04:44:52Z</dcterms:modified>
</cp:coreProperties>
</file>